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114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Лист12" sheetId="19" r:id="rId19"/>
  </sheets>
  <definedNames>
    <definedName name="_xlnm._FilterDatabase" localSheetId="5" hidden="1">'6'!$A$11:$G$494</definedName>
    <definedName name="_xlnm._FilterDatabase" localSheetId="6" hidden="1">'7'!$A$12:$I$492</definedName>
    <definedName name="_xlnm._FilterDatabase" localSheetId="7" hidden="1">'8'!$A$11:$I$508</definedName>
    <definedName name="_xlnm._FilterDatabase" localSheetId="8" hidden="1">'9'!$A$11:$J$504</definedName>
  </definedNames>
  <calcPr fullCalcOnLoad="1"/>
</workbook>
</file>

<file path=xl/sharedStrings.xml><?xml version="1.0" encoding="utf-8"?>
<sst xmlns="http://schemas.openxmlformats.org/spreadsheetml/2006/main" count="9811" uniqueCount="1299">
  <si>
    <t xml:space="preserve">Прочие доходы от оказания платных услуг (работ) получателями средств бюджетов муниципальных районов </t>
  </si>
  <si>
    <t>1 14 02052 05 0000 410</t>
  </si>
  <si>
    <t>1 14 02052 05 0000 440</t>
  </si>
  <si>
    <t>1 14 02053 05 0001 410</t>
  </si>
  <si>
    <t>1 14 02053 05 0000 440</t>
  </si>
  <si>
    <t>1 14 04050 05 0000 420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</si>
  <si>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</si>
  <si>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</si>
  <si>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</si>
  <si>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1 16 90050 05 0000 140</t>
  </si>
  <si>
    <t>1 17 05050 05 0000 180</t>
  </si>
  <si>
    <t>1 17 01050 05 0000 180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</si>
  <si>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</si>
  <si>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</si>
  <si>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</si>
  <si>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</si>
  <si>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</si>
  <si>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Управление образования администрации муниципального образования Камышловский муниципальный район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</si>
  <si>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</si>
  <si>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</si>
  <si>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</si>
  <si>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</si>
  <si>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</si>
  <si>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</si>
  <si>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</si>
  <si>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</si>
  <si>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 на рекламу, мобилизируемый на территориях муниципальных районов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</si>
  <si>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</si>
  <si>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</si>
  <si>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</si>
  <si>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</si>
  <si>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</si>
  <si>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</si>
  <si>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</si>
  <si>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</si>
  <si>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</si>
  <si>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Избирательная комиссия Свердловской области</t>
  </si>
  <si>
    <t>Приложение 4</t>
  </si>
  <si>
    <t>Код Главного администратора доходов бюджета</t>
  </si>
  <si>
    <t>ИНН</t>
  </si>
  <si>
    <t>КПП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</si>
  <si>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</si>
  <si>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</si>
  <si>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</si>
  <si>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</si>
  <si>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</si>
  <si>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</si>
  <si>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</si>
  <si>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</si>
  <si>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</si>
  <si>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</si>
  <si>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</si>
  <si>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</si>
  <si>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>6671307658</t>
  </si>
  <si>
    <t>667101001</t>
  </si>
  <si>
    <t>6670205580</t>
  </si>
  <si>
    <t>667001001</t>
  </si>
  <si>
    <t xml:space="preserve"> г.Екатеринбург, ул.Малышева, 101</t>
  </si>
  <si>
    <t>6658064893</t>
  </si>
  <si>
    <t>665801001</t>
  </si>
  <si>
    <t>г.Екатеринбург, Октябрьская площадь, 1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</si>
  <si>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</si>
  <si>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</si>
  <si>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</si>
  <si>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</si>
  <si>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</si>
  <si>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901 01 05 02 01 05 0000 510</t>
  </si>
  <si>
    <t>901 01 05 02 01 05 0000 610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</si>
  <si>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</si>
  <si>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</si>
  <si>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</si>
  <si>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</si>
  <si>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</si>
  <si>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</si>
  <si>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</si>
  <si>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</si>
  <si>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Администрация муниципального образования Камышловский муниципальный район (ИНН 6644001290, КПП 661301001, г.Камышлов, ул.Свердлова, 41 ОКАТО 65223805000)</t>
  </si>
  <si>
    <t xml:space="preserve">    КУЛЬТУРА, КИНЕМАТОГРАФИЯ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</si>
  <si>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</si>
  <si>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</si>
  <si>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</si>
  <si>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 xml:space="preserve">      Массовый спорт</t>
  </si>
  <si>
    <t>1102</t>
  </si>
  <si>
    <t>913</t>
  </si>
  <si>
    <t>Кредиты кредитных организаций в валюте Российской Федерации</t>
  </si>
  <si>
    <t>Приложение 5</t>
  </si>
  <si>
    <t>1401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</si>
  <si>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</si>
  <si>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</si>
  <si>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</si>
  <si>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</si>
  <si>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</si>
  <si>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</si>
  <si>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</si>
  <si>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</si>
  <si>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</si>
  <si>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908</t>
  </si>
  <si>
    <t xml:space="preserve">      Культура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</si>
  <si>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</si>
  <si>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</si>
  <si>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</si>
  <si>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</si>
  <si>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</si>
  <si>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</si>
  <si>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</si>
  <si>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</si>
  <si>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</si>
  <si>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</si>
  <si>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</si>
  <si>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</si>
  <si>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</si>
  <si>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</si>
  <si>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029</t>
  </si>
  <si>
    <t>0000000</t>
  </si>
  <si>
    <t>0200000</t>
  </si>
  <si>
    <t>Прочие доходы от  компенсации затрат бюджетов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</si>
  <si>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</si>
  <si>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</si>
  <si>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</si>
  <si>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</si>
  <si>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</si>
  <si>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</si>
  <si>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</si>
  <si>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</si>
  <si>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</si>
  <si>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</si>
  <si>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</si>
  <si>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</si>
  <si>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</si>
  <si>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</si>
  <si>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</si>
  <si>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</si>
  <si>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</si>
  <si>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  </t>
  </si>
  <si>
    <t>90611301995050004130</t>
  </si>
  <si>
    <t>90111406013100000430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</si>
  <si>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</si>
  <si>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</si>
  <si>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</si>
  <si>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</si>
  <si>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</si>
  <si>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</si>
  <si>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</si>
  <si>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</si>
  <si>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1 13 01995 05 0004 130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</si>
  <si>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</si>
  <si>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</si>
  <si>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</si>
  <si>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</si>
  <si>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</si>
  <si>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</si>
  <si>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</si>
  <si>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1 16 37040 05 0000 140</t>
  </si>
  <si>
    <t>1 17 12050 05 0000 180</t>
  </si>
  <si>
    <t>Целевые отчисления от лотерей муниципальных районов</t>
  </si>
  <si>
    <t>1 14 06013 10 0000 430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</si>
  <si>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</si>
  <si>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>1 09 07013 05 0000 110</t>
  </si>
  <si>
    <t>1 09 07033 05 0000 110</t>
  </si>
  <si>
    <t>1 09 07053 05 0000 110</t>
  </si>
  <si>
    <t>1 12 01010 01 6000 120</t>
  </si>
  <si>
    <t>1 12 01020 01 6000 120</t>
  </si>
  <si>
    <t>1 12 01030 01 6000 120</t>
  </si>
  <si>
    <t>1 12 01040 01 6000 120</t>
  </si>
  <si>
    <t>1 12 01050 01 6000 120</t>
  </si>
  <si>
    <t>Прочие неналоговые доходы бюджетов  муниципальных районов</t>
  </si>
  <si>
    <t>177</t>
  </si>
  <si>
    <t>Управление Федеральной налоговой службы по СО (Межрайонная инспекция ФНС РФ №19 по Свердловской области )</t>
  </si>
  <si>
    <t>6633001154</t>
  </si>
  <si>
    <t>663301001</t>
  </si>
  <si>
    <t>г.Сухой Лог, ул.Юбилейная, 12</t>
  </si>
  <si>
    <t xml:space="preserve"> г.Екатеринбург, ул.Вайнера, 55</t>
  </si>
  <si>
    <t>1</t>
  </si>
  <si>
    <t>2</t>
  </si>
  <si>
    <t>3</t>
  </si>
  <si>
    <t>4</t>
  </si>
  <si>
    <t>Единый сельскохозяйственный налог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</si>
  <si>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</si>
  <si>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</si>
  <si>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</si>
  <si>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</si>
  <si>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</si>
  <si>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</si>
  <si>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</si>
  <si>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</si>
  <si>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</si>
  <si>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</si>
  <si>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</si>
  <si>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</si>
  <si>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Доходы от размещения временно свободных средств бюджетов муниципальных районов</t>
  </si>
  <si>
    <t>14</t>
  </si>
  <si>
    <t>Проценты, полученные от предоставления бюджетных кредитов внутри страны за счет средств бюджетов муниципальных районов</t>
  </si>
  <si>
    <t>15</t>
  </si>
  <si>
    <t>16</t>
  </si>
  <si>
    <t>17</t>
  </si>
  <si>
    <t>18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</si>
  <si>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</si>
  <si>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</si>
  <si>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</si>
  <si>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</si>
  <si>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</si>
  <si>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</si>
  <si>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</si>
  <si>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</si>
  <si>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</si>
  <si>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</si>
  <si>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</si>
  <si>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</si>
  <si>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</si>
  <si>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</si>
  <si>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</si>
  <si>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главного админис-тратора источни-ков финансиро-вания дефицита местного бюджета</t>
  </si>
  <si>
    <t>Код классификации источников финансирования дефицита местного бюджета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</si>
  <si>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</si>
  <si>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</si>
  <si>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</si>
  <si>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</si>
  <si>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</si>
  <si>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</si>
  <si>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</si>
  <si>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</si>
  <si>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</si>
  <si>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</si>
  <si>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</si>
  <si>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</si>
  <si>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</si>
  <si>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</si>
  <si>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</si>
  <si>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</si>
  <si>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</si>
  <si>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</si>
  <si>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</si>
  <si>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</si>
  <si>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</si>
  <si>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</si>
  <si>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</si>
  <si>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</si>
  <si>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</si>
  <si>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</si>
  <si>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</si>
  <si>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</si>
  <si>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Всего расходов:</t>
  </si>
  <si>
    <t>Сумма, в тысячах рублей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</si>
  <si>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</si>
  <si>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</si>
  <si>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</si>
  <si>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</si>
  <si>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</si>
  <si>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</si>
  <si>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</si>
  <si>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</si>
  <si>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</si>
  <si>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</si>
  <si>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Приложение 10</t>
  </si>
  <si>
    <t>Приложение 6</t>
  </si>
  <si>
    <t>0409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</si>
  <si>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</si>
  <si>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</si>
  <si>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</si>
  <si>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</si>
  <si>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</si>
  <si>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</si>
  <si>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</si>
  <si>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</si>
  <si>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</si>
  <si>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</si>
  <si>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</si>
  <si>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</si>
  <si>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</si>
  <si>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</si>
  <si>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</si>
  <si>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</si>
  <si>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</si>
  <si>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</si>
  <si>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</si>
  <si>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</si>
  <si>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</si>
  <si>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1 13 01995 05 0003 130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</si>
  <si>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</si>
  <si>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</si>
  <si>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>1 13 02995 05 0001 130</t>
  </si>
  <si>
    <t>1 14 02053 05 0002 410</t>
  </si>
  <si>
    <t>1 13 01995 05 0001 130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</si>
  <si>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</si>
  <si>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</si>
  <si>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</si>
  <si>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</si>
  <si>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</si>
  <si>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</si>
  <si>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</si>
  <si>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</si>
  <si>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</si>
  <si>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</si>
  <si>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</si>
  <si>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</si>
  <si>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</si>
  <si>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</si>
  <si>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1101</t>
  </si>
  <si>
    <t xml:space="preserve">      Физическая культура</t>
  </si>
  <si>
    <t>Перечень главных администраторов доходов местного бюджета</t>
  </si>
  <si>
    <t>Департамент Росприроднадзора по Уральскому федеральному округу</t>
  </si>
  <si>
    <t>Федеральная служба по надзору в сфере природопользования (Департамент Росприроднадзора  по Уральскому федеральному округу)</t>
  </si>
  <si>
    <t>Приложение 1</t>
  </si>
  <si>
    <t>к Решению Думы муниципального образования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</si>
  <si>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</si>
  <si>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</si>
  <si>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</si>
  <si>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</si>
  <si>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</si>
  <si>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</si>
  <si>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</si>
  <si>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</si>
  <si>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</si>
  <si>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</si>
  <si>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ИТОГО ДОХОДОВ</t>
  </si>
  <si>
    <t>к Решению Думы  муниципального образования</t>
  </si>
  <si>
    <t>«О бюджете муниципального образования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</si>
  <si>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</si>
  <si>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</si>
  <si>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</si>
  <si>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</si>
  <si>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</si>
  <si>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</si>
  <si>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</si>
  <si>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</si>
  <si>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</si>
  <si>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1 11 05025 05 0002 120</t>
  </si>
  <si>
    <t>1 11 05035 05 0001 120</t>
  </si>
  <si>
    <t>1 11 05035 05 0007 120</t>
  </si>
  <si>
    <t>1 11 05035 05 0008 120</t>
  </si>
  <si>
    <t>1 11 07015 05 0000 120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</si>
  <si>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</si>
  <si>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</si>
  <si>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</si>
  <si>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</si>
  <si>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</si>
  <si>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</si>
  <si>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</si>
  <si>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</si>
  <si>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</si>
  <si>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</si>
  <si>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</si>
  <si>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</si>
  <si>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</si>
  <si>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</si>
  <si>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</si>
  <si>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</si>
  <si>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</si>
  <si>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</si>
  <si>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</si>
  <si>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</si>
  <si>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</si>
  <si>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</si>
  <si>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</si>
  <si>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</si>
  <si>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</si>
  <si>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</si>
  <si>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</si>
  <si>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</si>
  <si>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</si>
  <si>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</si>
  <si>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</si>
  <si>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</si>
  <si>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</si>
  <si>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</si>
  <si>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</si>
  <si>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</si>
  <si>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</si>
  <si>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</si>
  <si>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</si>
  <si>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</si>
  <si>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</si>
  <si>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0111</t>
  </si>
  <si>
    <t>0113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</si>
  <si>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</si>
  <si>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</si>
  <si>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Дорожное хозяйство, дорожные фонды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</si>
  <si>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</si>
  <si>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</si>
  <si>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социальной политики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</si>
  <si>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</si>
  <si>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</si>
  <si>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</si>
  <si>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</si>
  <si>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</si>
  <si>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на 2014 год и плановый период 2015 и 2016 годов"</t>
  </si>
  <si>
    <t xml:space="preserve">Нормативы распределения доходов, мобилизируемых на территории муниципального образования Камышловский муниципальный район,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</si>
  <si>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</si>
  <si>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</si>
  <si>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</si>
  <si>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</si>
  <si>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</si>
  <si>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</si>
  <si>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</si>
  <si>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</si>
  <si>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</si>
  <si>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</si>
  <si>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Свод  доходов местного бюджета на 2014 год 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</si>
  <si>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</si>
  <si>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</si>
  <si>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</si>
  <si>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</si>
  <si>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</si>
  <si>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</si>
  <si>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</si>
  <si>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</si>
  <si>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</si>
  <si>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</si>
  <si>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</si>
  <si>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</si>
  <si>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Единый налог на вмененный доход для отдельных видов деятельности(налог)</t>
  </si>
  <si>
    <t xml:space="preserve">      Единый налог на вмененный доход для отдельных видов деятельности (за налоговые периоды, истекшие до 1 января 2011 года)(налог)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</si>
  <si>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</si>
  <si>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</si>
  <si>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</si>
  <si>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</si>
  <si>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</si>
  <si>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</si>
  <si>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</si>
  <si>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нежилого фонда) </t>
  </si>
  <si>
    <t>90111105075050004120</t>
  </si>
  <si>
    <t xml:space="preserve">     Доходы от сдачи в аренду имущества, составляющего казну муниципальных районов (за исключением земельных участков) (Плата за пользование жилыми помещениями (плата за наем) муниципального жилищного фонда муниципальных районов)</t>
  </si>
  <si>
    <t>90111105075050010120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</si>
  <si>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движимого имущества) </t>
  </si>
  <si>
    <t>00011200000000000000</t>
  </si>
  <si>
    <t>00011300000000000000</t>
  </si>
  <si>
    <t>00011400000000000000</t>
  </si>
  <si>
    <t>00020201000000000151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</si>
  <si>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</si>
  <si>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Приложение № 3</t>
  </si>
  <si>
    <t>на 2014 год и плановый период</t>
  </si>
  <si>
    <t>2015 и 2016годов"</t>
  </si>
  <si>
    <t xml:space="preserve">Свод  доходов местного бюджета на 2015 и 2016 годы </t>
  </si>
  <si>
    <t>на 2015 год</t>
  </si>
  <si>
    <t>на 2016 год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</si>
  <si>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</si>
  <si>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>90111401050050000410</t>
  </si>
  <si>
    <t xml:space="preserve">      Доходы от продажи квартир, находящихся в собственности муниципальных районов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</si>
  <si>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</si>
  <si>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</si>
  <si>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1 11 05075 05 0003 120</t>
  </si>
  <si>
    <t>1 11 05075 05 0004 120</t>
  </si>
  <si>
    <t>1 11 05075 05 0010 120</t>
  </si>
  <si>
    <t>1 14 01050 05 0000 410</t>
  </si>
  <si>
    <t xml:space="preserve">Доходы от  продажи квартир, находящихся в собственности муниципальных районов </t>
  </si>
  <si>
    <t>1 16 18050 05 0000 140</t>
  </si>
  <si>
    <t xml:space="preserve">Денежные взыскания (штрафы) за нарушение бюджетного законодательства  (в части бюджетов муниципальных районов) </t>
  </si>
  <si>
    <t>1 16 23051 05 0000 140</t>
  </si>
  <si>
    <t>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по договорам страхования выступают получатели средств бюджетов муниципальных районов</t>
  </si>
  <si>
    <t>1 16 23052 05 0000 140</t>
  </si>
  <si>
    <t>Доходы от возмещения ущерба при 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</si>
  <si>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</si>
  <si>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</si>
  <si>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116 03010 01 6000 140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</si>
  <si>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129.1, 132, 133, 134, 135, 135.1 Налогового Кодекса РФ, а также штрафы, взыскание которых осуществляется на основании ранее действовавшей статьи 117 НК РФ</t>
  </si>
  <si>
    <t>116 03030 01 6000 140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</si>
  <si>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</si>
  <si>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116 06000 01 6000 140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</si>
  <si>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</si>
  <si>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100</t>
  </si>
  <si>
    <t xml:space="preserve"> Управление Федерального казначейства по Свердловской области (УФК по Свердловской области)</t>
  </si>
  <si>
    <t>1 03 02230 01 0000 110</t>
  </si>
  <si>
    <t>1 03 02240 01 0000 110</t>
  </si>
  <si>
    <t>1 03 02250 01 0000 110</t>
  </si>
  <si>
    <t>1 03 02260 01 0000 110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</si>
  <si>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</si>
  <si>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Министерство финансов Свердловской области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</si>
  <si>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</si>
  <si>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</si>
  <si>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Перечень реквизитов главных администраторов доходов местного бюджета 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</si>
  <si>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</t>
  </si>
  <si>
    <t>6672176609</t>
  </si>
  <si>
    <t>667201001</t>
  </si>
  <si>
    <t>г.Екатеринбург, ул. К.Либхнехта, 8а</t>
  </si>
  <si>
    <t>6610004608</t>
  </si>
  <si>
    <t>666101001</t>
  </si>
  <si>
    <t>г.Екатеринбург, ул. Ленина, 34</t>
  </si>
  <si>
    <t>Управление Федерального казначейства по Свердловской области</t>
  </si>
  <si>
    <t>6660006553</t>
  </si>
  <si>
    <t>г.Екатеринбург, ул. Фурманова, 34</t>
  </si>
  <si>
    <t>7000000</t>
  </si>
  <si>
    <t>7001001</t>
  </si>
  <si>
    <t>7001002</t>
  </si>
  <si>
    <t>7001003</t>
  </si>
  <si>
    <t>7001005</t>
  </si>
  <si>
    <t>7001006</t>
  </si>
  <si>
    <t>870</t>
  </si>
  <si>
    <t>0500000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</si>
  <si>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</si>
  <si>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</si>
  <si>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</si>
  <si>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</si>
  <si>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</si>
  <si>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</si>
  <si>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</si>
  <si>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</si>
  <si>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</si>
  <si>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</si>
  <si>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</si>
  <si>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</si>
  <si>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</si>
  <si>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</si>
  <si>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</si>
  <si>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</si>
  <si>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</si>
  <si>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</si>
  <si>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</si>
  <si>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</si>
  <si>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</si>
  <si>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</si>
  <si>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</si>
  <si>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</si>
  <si>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</si>
  <si>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0504610</t>
  </si>
  <si>
    <t>0600000</t>
  </si>
  <si>
    <t>0601001</t>
  </si>
  <si>
    <t>0601002</t>
  </si>
  <si>
    <t>0601003</t>
  </si>
  <si>
    <t>0601004</t>
  </si>
  <si>
    <t>0601005</t>
  </si>
  <si>
    <t>0601006</t>
  </si>
  <si>
    <t>0730000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</si>
  <si>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</si>
  <si>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>0734110</t>
  </si>
  <si>
    <t>0734120</t>
  </si>
  <si>
    <t>0710000</t>
  </si>
  <si>
    <t>0711001</t>
  </si>
  <si>
    <t>0711002</t>
  </si>
  <si>
    <t>0711003</t>
  </si>
  <si>
    <t>0711004</t>
  </si>
  <si>
    <t>0711005</t>
  </si>
  <si>
    <t>0711006</t>
  </si>
  <si>
    <t>0711007</t>
  </si>
  <si>
    <t>0711008</t>
  </si>
  <si>
    <t>0711009</t>
  </si>
  <si>
    <t>0711010</t>
  </si>
  <si>
    <t>0711011</t>
  </si>
  <si>
    <t>0711012</t>
  </si>
  <si>
    <t>0711013</t>
  </si>
  <si>
    <t>0720000</t>
  </si>
  <si>
    <t>0721014</t>
  </si>
  <si>
    <t>0721015</t>
  </si>
  <si>
    <t>0721016</t>
  </si>
  <si>
    <t>0721017</t>
  </si>
  <si>
    <t>0721018</t>
  </si>
  <si>
    <t>0731019</t>
  </si>
  <si>
    <t>0731020</t>
  </si>
  <si>
    <t>0731021</t>
  </si>
  <si>
    <t>0731022</t>
  </si>
  <si>
    <t>0731023</t>
  </si>
  <si>
    <t>0210000</t>
  </si>
  <si>
    <t>0211001</t>
  </si>
  <si>
    <t>360</t>
  </si>
  <si>
    <t>0211002</t>
  </si>
  <si>
    <t>0211003</t>
  </si>
  <si>
    <t>810</t>
  </si>
  <si>
    <t>0211004</t>
  </si>
  <si>
    <t>0211005</t>
  </si>
  <si>
    <t>0211006</t>
  </si>
  <si>
    <t>0240000</t>
  </si>
  <si>
    <t>0241017</t>
  </si>
  <si>
    <t>0241018</t>
  </si>
  <si>
    <t>0241019</t>
  </si>
  <si>
    <t>0110000</t>
  </si>
  <si>
    <t>0111001</t>
  </si>
  <si>
    <t>0111002</t>
  </si>
  <si>
    <t>0111003</t>
  </si>
  <si>
    <t>0120000</t>
  </si>
  <si>
    <t>0121004</t>
  </si>
  <si>
    <t>0121005</t>
  </si>
  <si>
    <t>0121006</t>
  </si>
  <si>
    <t>0121008</t>
  </si>
  <si>
    <t>0121009</t>
  </si>
  <si>
    <t>0121010</t>
  </si>
  <si>
    <t>0121011</t>
  </si>
  <si>
    <t>0121012</t>
  </si>
  <si>
    <t>0121013</t>
  </si>
  <si>
    <t>0121014</t>
  </si>
  <si>
    <t>0220000</t>
  </si>
  <si>
    <t>0221007</t>
  </si>
  <si>
    <t>0221008</t>
  </si>
  <si>
    <t>0221009</t>
  </si>
  <si>
    <t>0221010</t>
  </si>
  <si>
    <t>0221011</t>
  </si>
  <si>
    <t>0221012</t>
  </si>
  <si>
    <t>0260000</t>
  </si>
  <si>
    <t>0261024</t>
  </si>
  <si>
    <t>0261025</t>
  </si>
  <si>
    <t>0501</t>
  </si>
  <si>
    <t>0250000</t>
  </si>
  <si>
    <t>0251020</t>
  </si>
  <si>
    <t>0230000</t>
  </si>
  <si>
    <t>0231013</t>
  </si>
  <si>
    <t>0231015</t>
  </si>
  <si>
    <t>0310000</t>
  </si>
  <si>
    <t>0311001</t>
  </si>
  <si>
    <t>0311002</t>
  </si>
  <si>
    <t>0311003</t>
  </si>
  <si>
    <t>0311004</t>
  </si>
  <si>
    <t>0311005</t>
  </si>
  <si>
    <t>0311007</t>
  </si>
  <si>
    <t>0314511</t>
  </si>
  <si>
    <t>0314512</t>
  </si>
  <si>
    <t>0320000</t>
  </si>
  <si>
    <t>0321008</t>
  </si>
  <si>
    <t>0321009</t>
  </si>
  <si>
    <t>0321010</t>
  </si>
  <si>
    <t>0321011</t>
  </si>
  <si>
    <t>0321012</t>
  </si>
  <si>
    <t>0321013</t>
  </si>
  <si>
    <t>0321014</t>
  </si>
  <si>
    <t>0321015</t>
  </si>
  <si>
    <t>0324531</t>
  </si>
  <si>
    <t>0324532</t>
  </si>
  <si>
    <t>0324540</t>
  </si>
  <si>
    <t>0420000</t>
  </si>
  <si>
    <t>0421009</t>
  </si>
  <si>
    <t>0421010</t>
  </si>
  <si>
    <t>0421011</t>
  </si>
  <si>
    <t>0330000</t>
  </si>
  <si>
    <t>0331016</t>
  </si>
  <si>
    <t>0331017</t>
  </si>
  <si>
    <t>0331018</t>
  </si>
  <si>
    <t>0334560</t>
  </si>
  <si>
    <t>0340000</t>
  </si>
  <si>
    <t>0341019</t>
  </si>
  <si>
    <t>0341020</t>
  </si>
  <si>
    <t>0341021</t>
  </si>
  <si>
    <t>0341022</t>
  </si>
  <si>
    <t>0341023</t>
  </si>
  <si>
    <t>0430000</t>
  </si>
  <si>
    <t>0431012</t>
  </si>
  <si>
    <t>0431013</t>
  </si>
  <si>
    <t>0431014</t>
  </si>
  <si>
    <t>0431015</t>
  </si>
  <si>
    <t>0450000</t>
  </si>
  <si>
    <t>0451021</t>
  </si>
  <si>
    <t>0451022</t>
  </si>
  <si>
    <t>0451023</t>
  </si>
  <si>
    <t>0451024</t>
  </si>
  <si>
    <t>0451025</t>
  </si>
  <si>
    <t>0451026</t>
  </si>
  <si>
    <t>0451027</t>
  </si>
  <si>
    <t>0350000</t>
  </si>
  <si>
    <t>0351024</t>
  </si>
  <si>
    <t>0351025</t>
  </si>
  <si>
    <t>0410000</t>
  </si>
  <si>
    <t>0411001</t>
  </si>
  <si>
    <t>0411003</t>
  </si>
  <si>
    <t>0411004</t>
  </si>
  <si>
    <t>0411005</t>
  </si>
  <si>
    <t>0411006</t>
  </si>
  <si>
    <t>0411007</t>
  </si>
  <si>
    <t>0411008</t>
  </si>
  <si>
    <t>0470000</t>
  </si>
  <si>
    <t>0471029</t>
  </si>
  <si>
    <t>0471030</t>
  </si>
  <si>
    <t>7001008</t>
  </si>
  <si>
    <t>0251021</t>
  </si>
  <si>
    <t>0251022</t>
  </si>
  <si>
    <t>0460000</t>
  </si>
  <si>
    <t>0461028</t>
  </si>
  <si>
    <t>0800000</t>
  </si>
  <si>
    <t>0801001</t>
  </si>
  <si>
    <t>0801002</t>
  </si>
  <si>
    <t>0801003</t>
  </si>
  <si>
    <t>0801004</t>
  </si>
  <si>
    <t>0801005</t>
  </si>
  <si>
    <t>0801006</t>
  </si>
  <si>
    <t>7001009</t>
  </si>
  <si>
    <t>330</t>
  </si>
  <si>
    <t>7004910</t>
  </si>
  <si>
    <t>7004920</t>
  </si>
  <si>
    <t>7005250</t>
  </si>
  <si>
    <t>0440000</t>
  </si>
  <si>
    <t>0441016</t>
  </si>
  <si>
    <t>0441019</t>
  </si>
  <si>
    <t>0441020</t>
  </si>
  <si>
    <t>0441017</t>
  </si>
  <si>
    <t>0441018</t>
  </si>
  <si>
    <t>0910000</t>
  </si>
  <si>
    <t>0911001</t>
  </si>
  <si>
    <t>0914030</t>
  </si>
  <si>
    <t>0231014</t>
  </si>
  <si>
    <t>540</t>
  </si>
  <si>
    <t>0231016</t>
  </si>
  <si>
    <t>0241026</t>
  </si>
  <si>
    <t>0411002</t>
  </si>
  <si>
    <t>0735118</t>
  </si>
  <si>
    <t>0735120</t>
  </si>
  <si>
    <t>0911002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</si>
  <si>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2014 год</t>
  </si>
  <si>
    <t>120</t>
  </si>
  <si>
    <t>240</t>
  </si>
  <si>
    <t>110</t>
  </si>
  <si>
    <t>850</t>
  </si>
  <si>
    <t>410</t>
  </si>
  <si>
    <t>310</t>
  </si>
  <si>
    <t>320</t>
  </si>
  <si>
    <t>510</t>
  </si>
  <si>
    <t>2015 год</t>
  </si>
  <si>
    <t>2016 год</t>
  </si>
  <si>
    <t>Приложение7</t>
  </si>
  <si>
    <t>Вед.</t>
  </si>
  <si>
    <t>Ведомственная структура расходов местного бюджета на 2014 год</t>
  </si>
  <si>
    <t>Ведомственная структура расходов местного бюджета на 2015 и 2016 годы</t>
  </si>
  <si>
    <t xml:space="preserve">        Непрограммные направления деятельности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</si>
  <si>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</si>
  <si>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</si>
  <si>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 xml:space="preserve">      Жилищное хозяйство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</si>
  <si>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</si>
  <si>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>Приложение8</t>
  </si>
  <si>
    <t>Приложение 9</t>
  </si>
  <si>
    <t xml:space="preserve">Распределение дотаций из местного бюджета на выравнивание бюджетной обеспеченности поселений на 2014 год </t>
  </si>
  <si>
    <t>Предоставление дотаций на выравнивание бюджетной обеспеченности поселений</t>
  </si>
  <si>
    <t>Предоставление дотаций бюджетам поселений за счет средств областного бюджета на выравнивание бюджетной обеспеченности</t>
  </si>
  <si>
    <t>Распределение дотаций из местного бюджета на выравнивание бюджетной обеспеченности поселений на 2015 и 2016 годы</t>
  </si>
  <si>
    <t>муниципальное образование Обуховское сельское поселение"</t>
  </si>
  <si>
    <t xml:space="preserve"> Предоставление межбюджетных трансфертов сельским поселениям на иные капитальные вложения</t>
  </si>
  <si>
    <t>Предоставление межбюджетных трансфертов сельским поселениям на прочие нужды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</si>
  <si>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</si>
  <si>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</si>
  <si>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</si>
  <si>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</si>
  <si>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</si>
  <si>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4.</t>
  </si>
  <si>
    <t>4.1.</t>
  </si>
  <si>
    <t>Подпрограмма 1 "Развитие культуры и искусства"</t>
  </si>
  <si>
    <t xml:space="preserve">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</si>
  <si>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Приложение 12</t>
  </si>
  <si>
    <t>Приложение 13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</si>
  <si>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</si>
  <si>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>Приложение14</t>
  </si>
  <si>
    <t xml:space="preserve">Распределение иных межбюджетных трансфертов за счет средств областного бюджета на 2014 год </t>
  </si>
  <si>
    <t>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</si>
  <si>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>Приложение15</t>
  </si>
  <si>
    <t>Распределение иных межбюджетных трансфертов за счет средств областного бюджета на  2015 и 2016 годы</t>
  </si>
  <si>
    <t>Изменение остотков средств на счетах по учету средств бюджетов</t>
  </si>
  <si>
    <t>Средства от продажи акций и иных форм участия в капитале, находящихся в собственности муниципального образованияа</t>
  </si>
  <si>
    <t>Возврат бюджетных кредитов, предоставленных юридическим лицам из бюджета муниципального образованияа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</si>
  <si>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образованияа  в валюте Российской Федерации</t>
  </si>
  <si>
    <t>Получение кредитов от кредитных организаций бюджетом муниципального образованияа  в валюте Российcкой Федерации</t>
  </si>
  <si>
    <t>Погашение кредитов, полученных от кредитных организаций бюджетом муниципального образованияа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</si>
  <si>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образованияа  в валюте Российской Федерации</t>
  </si>
  <si>
    <t>Исполнение муниципальных гарантий муниципального образованияа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</si>
  <si>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901 01 06 04 01 05 0000 810</t>
  </si>
  <si>
    <t>Приложение 16</t>
  </si>
  <si>
    <t>Свод источников финансирования дефицита местного бюджета на 2014 год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</si>
  <si>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</si>
  <si>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</si>
  <si>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>Свод источников финансирования дефицита местного бюджета на 2015 и 2016 годы</t>
  </si>
  <si>
    <t xml:space="preserve">Наименование источникафинансирования дефицита местного бюджета </t>
  </si>
  <si>
    <t>Перечень главных администраторов источников финансирования дефицита местного бюджета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</si>
  <si>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</si>
  <si>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Погашение кредитов, полученных от кредитных организаций бюджетом муниципального образования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</si>
  <si>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  в валюте Российской Федерации</t>
  </si>
  <si>
    <t xml:space="preserve">Увеличение прочих остатков денежных средств бюджета муниципального образования </t>
  </si>
  <si>
    <t>Уменьшение прочих остатков денежных средств бюджета муниципального образования</t>
  </si>
  <si>
    <t>Средства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</si>
  <si>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 муниципального образования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</si>
  <si>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образования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</si>
  <si>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 в валюте Российской Федерации</t>
  </si>
  <si>
    <t>Получение кредитов от кредитных организаций бюджетом муниципального образования  в валюте Российcкой Федерации</t>
  </si>
  <si>
    <t>0100000</t>
  </si>
  <si>
    <t>0300000</t>
  </si>
  <si>
    <t>0400000</t>
  </si>
  <si>
    <t>0900000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</si>
  <si>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</si>
  <si>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</si>
  <si>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</si>
  <si>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</si>
  <si>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</si>
  <si>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</si>
  <si>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</si>
  <si>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</si>
  <si>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</si>
  <si>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</si>
  <si>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  Осуществление подготовки, переподготовки и повышения квалификации муниципальных служащих</t>
  </si>
  <si>
    <t xml:space="preserve">            Проведение аттестации муниципальных служащих органов местного самоуправления</t>
  </si>
  <si>
    <t xml:space="preserve">  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</si>
  <si>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</si>
  <si>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</si>
  <si>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</si>
  <si>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</si>
  <si>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</si>
  <si>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</si>
  <si>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</si>
  <si>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</si>
  <si>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  Организация экскурсий для сотрудников органов местного самоуправления Камышловского района по объектам культурного наследия Урала и Западной Сибири</t>
  </si>
  <si>
    <t xml:space="preserve">  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</si>
  <si>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  Издание книги, посвященной истории Камышловского района</t>
  </si>
  <si>
    <t xml:space="preserve">  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</si>
  <si>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</si>
  <si>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</si>
  <si>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  Содержание специалиста для информационного освещения мероприятий реализуемых в рамках программы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</si>
  <si>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</si>
  <si>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</si>
  <si>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</si>
  <si>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</si>
  <si>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</si>
  <si>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</si>
  <si>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  Приобретение помещений в здании расположенного по адресу:Свердловская область, г.Камышлов, ул.Гагарина,1а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</si>
  <si>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</si>
  <si>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</si>
  <si>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</si>
  <si>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</si>
  <si>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Оценка рыночной стоимости муниципального имущества для передачи в аренду</t>
  </si>
  <si>
    <t xml:space="preserve">            Оценка рыночной стоимости земельных участков для заключения договоров аренды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</si>
  <si>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</si>
  <si>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    Подпрограмма 3 "Профилактика правонарушений на территории МО Камышловский муниципальный район на 2014-2016годы"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</si>
  <si>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</si>
  <si>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</si>
  <si>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</si>
  <si>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</si>
  <si>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</si>
  <si>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</si>
  <si>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</si>
  <si>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</si>
  <si>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</si>
  <si>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</si>
  <si>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Переработка и оформление Паспорта безопасности территории МО "Камышловский муниципальный район", плана ГО и защиты населения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</si>
  <si>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</si>
  <si>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</si>
  <si>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</si>
  <si>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</si>
  <si>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</si>
  <si>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</si>
  <si>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</si>
  <si>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  Приобретение комплектов плакатов  антитеррористической культуры и по тематике и профилактике экстремизма для муниципальных  учреждений 
</t>
  </si>
  <si>
    <t xml:space="preserve">            Приобретение и размещение плакатов по профилактике экстремизма и терроризма на территории Камышловского района 
</t>
  </si>
  <si>
    <t xml:space="preserve">            Приобретение компьютерной и организационной техники</t>
  </si>
  <si>
    <t xml:space="preserve">            Установка технических средств охраны (видеонаблюдение, сигнализация, тревожные кнопки, турникеты и т.д.)</t>
  </si>
  <si>
    <t xml:space="preserve">            Приобретение комплектов плакатов по профилактике правонарушений для муниципальных учреждений</t>
  </si>
  <si>
    <t xml:space="preserve">            Приобретение и размещение плакатов по профилактике правонарушений на территории Камышловского района</t>
  </si>
  <si>
    <t xml:space="preserve">  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</si>
  <si>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</si>
  <si>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</si>
  <si>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</si>
  <si>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</si>
  <si>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</si>
  <si>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</si>
  <si>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</si>
  <si>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</si>
  <si>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</si>
  <si>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</si>
  <si>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</si>
  <si>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</si>
  <si>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</si>
  <si>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</si>
  <si>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Установка и обустройство элементов автомобильных дорог</t>
  </si>
  <si>
    <t xml:space="preserve">            Капитальный ремонт и  ремонт автомобильных дорог общего пользования местного значения вне населённых пунктов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</si>
  <si>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</si>
  <si>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        Подпрограмма1 "Повышение инвестиционной привлекательности МО Камышловский муниципальный район"</t>
  </si>
  <si>
    <t xml:space="preserve">  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</si>
  <si>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  Издание рекламно-информационных материалов об инвестиционном потенциале МО Камышловский муниципальный район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</si>
  <si>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</si>
  <si>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</si>
  <si>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</si>
  <si>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</si>
  <si>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</si>
  <si>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</si>
  <si>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</si>
  <si>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  Проведение семинаров, совещаний, "круглых столов" по актуальным вопросам предпринимательской деятельности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</si>
  <si>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</si>
  <si>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</si>
  <si>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 
</t>
  </si>
  <si>
    <t xml:space="preserve">  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</si>
  <si>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Подпрограмма 2 "Развитие потребительского рынка муниципального образования Камышловский муниципальный район"</t>
  </si>
  <si>
    <t xml:space="preserve">  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</si>
  <si>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  Организация и проведение ярмарок  по реализации продукции, произведенной товаропроизводителя Камышловского муниципального района</t>
  </si>
  <si>
    <t xml:space="preserve">            Организация и проведение мероприятий к Дню защиты прав потребителей</t>
  </si>
  <si>
    <t xml:space="preserve">            Организация краткосрочных курсов повышения квалификации кадров</t>
  </si>
  <si>
    <t xml:space="preserve">            Организация и проведение профессиональных праздников</t>
  </si>
  <si>
    <t xml:space="preserve">            Организация и проведение конкурсов профессионального мастерства среди работников потребительского рынка</t>
  </si>
  <si>
    <t xml:space="preserve">          Подпрограмма 6 "Повышение уровня социальной активности жителей Камышловского муниципального района"</t>
  </si>
  <si>
    <t xml:space="preserve">            Предоставление субсидий на грантовую поддержку местных инициатив граждан</t>
  </si>
  <si>
    <t xml:space="preserve">  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</si>
  <si>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</si>
  <si>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Приобретение жилья, предоставляемого  молодым семьям и молодым специалистам по  договору найма жилого помещения</t>
  </si>
  <si>
    <t xml:space="preserve">  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</si>
  <si>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  Бюджетные инвестиции в объекты капитального строительства 
</t>
  </si>
  <si>
    <t xml:space="preserve">            Разработка схем газоснабжения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</si>
  <si>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</si>
  <si>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</si>
  <si>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</si>
  <si>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Социальные выплаты гражданам, кроме публичных нормативных социальных выплат</t>
  </si>
  <si>
    <t xml:space="preserve">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</si>
  <si>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</si>
  <si>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</si>
  <si>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</si>
  <si>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</si>
  <si>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  Поздравление граждан в связи с традиционно считающимися юбилейными датами, начиная с 90-летия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</si>
  <si>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</si>
  <si>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</si>
  <si>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</si>
  <si>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</si>
  <si>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</si>
  <si>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  Оплата жилищно-коммунальных услуг отдельным категориям граждан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</si>
  <si>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</si>
  <si>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</si>
  <si>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</si>
  <si>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</si>
  <si>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</si>
  <si>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    Предоставление межбюджетных трансфертов сельским поселениям на иные капитальные вложения</t>
  </si>
  <si>
    <t xml:space="preserve">              Иные межбюджетные трансферты</t>
  </si>
  <si>
    <t xml:space="preserve">            Предоставление межбюджетных трансфертов сельским поселениям на прочие нужды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</si>
  <si>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</si>
  <si>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</si>
  <si>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</si>
  <si>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</si>
  <si>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</si>
  <si>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</si>
  <si>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</si>
  <si>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</si>
  <si>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</si>
  <si>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 
непрерывность и адресный подход к повышению квалификации)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</si>
  <si>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</si>
  <si>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</si>
  <si>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</si>
  <si>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</si>
  <si>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</si>
  <si>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</si>
  <si>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</si>
  <si>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</si>
  <si>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</si>
  <si>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 
общего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</si>
  <si>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</si>
  <si>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</si>
  <si>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</si>
  <si>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</si>
  <si>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</si>
  <si>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отдыха детей в каникулярное время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</si>
  <si>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</si>
  <si>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</si>
  <si>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Оснащение оборудованием и инветнарем  муниципальных учреждений, занимающихся патриотическим воспитанием граждан</t>
  </si>
  <si>
    <t xml:space="preserve">            Развитие кадетского, казаческого движения (открытие кадетских классов)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</si>
  <si>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</si>
  <si>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</si>
  <si>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</si>
  <si>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</si>
  <si>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</si>
  <si>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</si>
  <si>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</si>
  <si>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</si>
  <si>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</si>
  <si>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</si>
  <si>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</si>
  <si>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Приобретение оборудования для муниципальных учреждений и их структурных подразделений по работе с молодежью</t>
  </si>
  <si>
    <t xml:space="preserve">  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</si>
  <si>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  Осуществление мероприятий по приоритетным направлениям работы с молодежью</t>
  </si>
  <si>
    <t xml:space="preserve">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</si>
  <si>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Подпрограмма 5 "Патриотическое воспитание граждан"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</si>
  <si>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</si>
  <si>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  Приобретение оборудования и материалов для клубов авиамодельного направления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</si>
  <si>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</si>
  <si>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  Оснащение муниципальных библиотек книгами, учебными фильмами, плакатами, патриотической направленности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</si>
  <si>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</si>
  <si>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</si>
  <si>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</si>
  <si>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Приобретение оборудования и иных материальных ценностей, необходимых для деятельности ММКУК КМР МКИЦ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</si>
  <si>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</si>
  <si>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</si>
  <si>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</si>
  <si>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</si>
  <si>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</si>
  <si>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Подпрограмма 7 "Обеспечивающая подпрограмма"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</si>
  <si>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</si>
  <si>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</si>
  <si>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условиях софинансирования</t>
  </si>
  <si>
    <t xml:space="preserve">          Подпрограмма 4 "Развитие физической культуры и  спорта"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</si>
  <si>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</si>
  <si>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</si>
  <si>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</si>
  <si>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Приобретение оборудования и иных материальных ценностей для деятельности ДЮСШ</t>
  </si>
  <si>
    <t xml:space="preserve">            Мероприятия в сфере физической культуры и спорта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</si>
  <si>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</si>
  <si>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</si>
  <si>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</si>
  <si>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Приложение 17</t>
  </si>
  <si>
    <t>Приложение 18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</si>
  <si>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на 2015 и 2016 годы</t>
  </si>
  <si>
    <t>Распределение иных межбюджетных трансфертов за счет средств метного бюджета на 2015 и 2016 годы</t>
  </si>
  <si>
    <t xml:space="preserve">Распределение иных межбюджетных трансфертов за счет средств местного бюджета на 2014 год  </t>
  </si>
  <si>
    <t xml:space="preserve"> Подпрограмма 1 "Повышение финансовой самостоятельности местных бюджетов"</t>
  </si>
  <si>
    <t>Приложение 11</t>
  </si>
  <si>
    <t xml:space="preserve"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</si>
  <si>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фонда, находящегося в казне муниципальныхи районов</t>
  </si>
  <si>
    <t>1 11 05075 05 0006 120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</si>
  <si>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</t>
  </si>
  <si>
    <t>1 11 05075 05 0007 120</t>
  </si>
  <si>
    <t xml:space="preserve">Доходы от сдачи в аренду объектов нежилого фонда муниципальных районов, находящихся в казне муниципальных районов и  являющихся памятниками истории, культуры и градостроительства </t>
  </si>
  <si>
    <t>1 11 05075 05 0008 120</t>
  </si>
  <si>
    <t>Доходы по договорам на установку и эксплуатацию рекламной конструкции на недвижимом имуществе, находящемся в казне муниципальных районов</t>
  </si>
  <si>
    <t>1 11 05075 05 0009 120</t>
  </si>
  <si>
    <t>Прочие доходы от сдачи в аренду имущества, находящегося в казне муниципальных районов</t>
  </si>
  <si>
    <t>Доходы от сдачи в аренду движимого имущества, находящегося в казне муниципальных районов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</si>
  <si>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</si>
  <si>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</si>
  <si>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</si>
  <si>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</si>
  <si>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</si>
  <si>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</si>
  <si>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правогонный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</si>
  <si>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Администрация муниципального района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</si>
  <si>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</si>
  <si>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</si>
  <si>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</si>
  <si>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муниципального образования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</si>
  <si>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</si>
  <si>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</si>
  <si>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</si>
  <si>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</si>
  <si>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Резервные фонды</t>
  </si>
  <si>
    <t xml:space="preserve">              Резервные фонды местных администраций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</si>
  <si>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</si>
  <si>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</si>
  <si>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</si>
  <si>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</si>
  <si>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</si>
  <si>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</si>
  <si>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</si>
  <si>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    Осуществление подготовки, переподготовки и повышения квалификации муниципальных служащих</t>
  </si>
  <si>
    <t xml:space="preserve">              Проведение аттестации муниципальных служащих органов местного самоуправления</t>
  </si>
  <si>
    <t xml:space="preserve">    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</si>
  <si>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</si>
  <si>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</si>
  <si>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</si>
  <si>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</si>
  <si>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</si>
  <si>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</si>
  <si>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 xml:space="preserve">    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</si>
  <si>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</si>
  <si>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    Организация экскурсий для сотрудников органов местного самоуправления Камышловского района по объектам культурного наследия Урала и Западной Сибири</t>
  </si>
  <si>
    <t xml:space="preserve">    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</si>
  <si>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    Издание книги, посвященной истории Камышловского района</t>
  </si>
  <si>
    <t xml:space="preserve">    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</si>
  <si>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</si>
  <si>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</si>
  <si>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    Содержание специалиста для информационного освещения мероприятий реализуемых в рамках программы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</si>
  <si>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</si>
  <si>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  Расходы на выплаты персоналу казенных учреждений</t>
  </si>
  <si>
    <t xml:space="preserve">                Уплата налогов, сборов и иных платежей</t>
  </si>
  <si>
    <t xml:space="preserve">    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</si>
  <si>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</si>
  <si>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</si>
  <si>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</si>
  <si>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 xml:space="preserve">              Приобретение помещений в здании расположенного по адресу:Свердловская область, г.Камышлов, ул.Гагарина,1а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</si>
  <si>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</si>
  <si>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</si>
  <si>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  Организация проведение работ по межеванию земельных участков</t>
  </si>
  <si>
    <t xml:space="preserve">  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</si>
  <si>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Оценка рыночной стоимости муниципального имущества для передачи в аренду</t>
  </si>
  <si>
    <t xml:space="preserve">              Оценка рыночной стоимости земельных участков для заключения договоров аренды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</si>
  <si>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</si>
  <si>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      Подпрограмма 3 "Профилактика правонарушений на территории МО Камышловский муниципальный район на 2014-2016годы"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</si>
  <si>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</si>
  <si>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</si>
  <si>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Строительство социальных объектов в МО Камышловский муниципальный район</t>
  </si>
  <si>
    <t>1000000</t>
  </si>
  <si>
    <t xml:space="preserve">              Строительство (приобретение) жилых помещений, в целях создания жилищного фонда МО Камышловский муниципальный район, для обеспечения жильем отдельных категорий граждан</t>
  </si>
  <si>
    <t>1001002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</si>
  <si>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</si>
  <si>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</si>
  <si>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</si>
  <si>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</si>
  <si>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  Поддержание в состоянии постоянной готовности к использованию защитных сооружений гражданской обороны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</si>
  <si>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</si>
  <si>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</si>
  <si>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</si>
  <si>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</si>
  <si>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</si>
  <si>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  Переработка и оформление Паспорта безопасности территории МО "Камышловский муниципальный район", плана ГО и защиты населения</t>
  </si>
  <si>
    <t xml:space="preserve">              Содержание и обслуживание транкинговой связи</t>
  </si>
  <si>
    <t xml:space="preserve">              Переаттестация  ПЭВМ - рабочего места по гражданской обороне и рабочих мест ЕДДС</t>
  </si>
  <si>
    <t xml:space="preserve">              Организация и проведение учений, тренировок по ГО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</si>
  <si>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</si>
  <si>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 xml:space="preserve">              Обеспечение деятельности ЕДДС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</si>
  <si>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</si>
  <si>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</si>
  <si>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</si>
  <si>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    Приобретение комплектов плакатов  антитеррористической культуры и по тематике и профилактике экстремизма для муниципальных  учреждений 
</t>
  </si>
  <si>
    <t xml:space="preserve">              Приобретение и размещение плакатов по профилактике экстремизма и терроризма на территории Камышловского района 
</t>
  </si>
  <si>
    <t xml:space="preserve">              Приобретение компьютерной и организационной техники</t>
  </si>
  <si>
    <t xml:space="preserve">              Установка технических средств охраны (видеонаблюдение, сигнализация, тревожные кнопки, турникеты и т.д.)</t>
  </si>
  <si>
    <t xml:space="preserve">              Приобретение комплектов плакатов по профилактике правонарушений для муниципальных учреждений</t>
  </si>
  <si>
    <t xml:space="preserve">              Приобретение и размещение плакатов по профилактике правонарушений на территории Камышловского района</t>
  </si>
  <si>
    <t xml:space="preserve">    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</si>
  <si>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</si>
  <si>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</si>
  <si>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</si>
  <si>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</si>
  <si>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</si>
  <si>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</si>
  <si>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  Организация, проведение и подведение итогов конкурса  на лучшую организацию закупок молока</t>
  </si>
  <si>
    <t xml:space="preserve">                Иные выплаты населению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</si>
  <si>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</si>
  <si>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  Субсидирование затрат по  закупу сельскохозяйственной продукции у населения Камышловского района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</si>
  <si>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</si>
  <si>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</si>
  <si>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</si>
  <si>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  Организация и проведение Дня работников сельского хозяйства и перерабатывающей промышленности</t>
  </si>
  <si>
    <t xml:space="preserve">        Транспорт</t>
  </si>
  <si>
    <t>0408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</si>
  <si>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</si>
  <si>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 xml:space="preserve">              Предоставление межбюджетных трансфертов сельским поселениям на прочие нужды</t>
  </si>
  <si>
    <t xml:space="preserve">                Иные межбюджетные трансферты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</si>
  <si>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</si>
  <si>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</si>
  <si>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 xml:space="preserve">              Установка и обустройство элементов автомобильных дорог</t>
  </si>
  <si>
    <t xml:space="preserve">              Капитальный ремонт и  ремонт автомобильных дорог общего пользования местного значения вне населённых пунктов</t>
  </si>
  <si>
    <t xml:space="preserve">        Другие вопросы в области национальной экономики</t>
  </si>
  <si>
    <t xml:space="preserve">  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</si>
  <si>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          Подпрограмма1 "Повышение инвестиционной привлекательности МО Камышловский муниципальный район"</t>
  </si>
  <si>
    <t xml:space="preserve">    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</si>
  <si>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    Издание рекламно-информационных материалов об инвестиционном потенциале МО Камышловский муниципальный район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</si>
  <si>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</si>
  <si>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Подпрограмма 2 "Развитие субъектов малого и среднего предпринимательства"</t>
  </si>
  <si>
    <t xml:space="preserve">  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</si>
  <si>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</si>
  <si>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</si>
  <si>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</si>
  <si>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</si>
  <si>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    Проведение семинаров, совещаний, "круглых столов" по актуальным вопросам предпринимательской деятельности</t>
  </si>
  <si>
    <t xml:space="preserve">  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</si>
  <si>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  Организация и проведение Дня российского предпринимательства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</si>
  <si>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 
</t>
  </si>
  <si>
    <t xml:space="preserve">    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</si>
  <si>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  Подпрограмма 2 "Развитие потребительского рынка муниципального образования Камышловский муниципальный район"</t>
  </si>
  <si>
    <t xml:space="preserve">    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</si>
  <si>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    Организация и проведение ярмарок  по реализации продукции, произведенной товаропроизводителя Камышловского муниципального района</t>
  </si>
  <si>
    <t xml:space="preserve">              Организация и проведение мероприятий к Дню защиты прав потребителей</t>
  </si>
  <si>
    <t xml:space="preserve">              Организация краткосрочных курсов повышения квалификации кадров</t>
  </si>
  <si>
    <t xml:space="preserve">              Организация и проведение профессиональных праздников</t>
  </si>
  <si>
    <t xml:space="preserve">              Организация и проведение конкурсов профессионального мастерства среди работников потребительского рынка</t>
  </si>
  <si>
    <t xml:space="preserve">            Подпрограмма 6 "Повышение уровня социальной активности жителей Камышловского муниципального района"</t>
  </si>
  <si>
    <t xml:space="preserve">              Предоставление субсидий на грантовую поддержку местных инициатив граждан</t>
  </si>
  <si>
    <t xml:space="preserve">    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</si>
  <si>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ЖИЛИЩНО-КОММУНАЛЬНОЕ ХОЗЯЙСТВО</t>
  </si>
  <si>
    <t xml:space="preserve">        Жилищное хозяйство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</si>
  <si>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</si>
  <si>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  Приобретение жилья, предоставляемого  молодым семьям и молодым специалистам по  договору найма жилого помещения</t>
  </si>
  <si>
    <t xml:space="preserve">        Коммунальное хозяйство</t>
  </si>
  <si>
    <t>0502</t>
  </si>
  <si>
    <t xml:space="preserve">    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</si>
  <si>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    Предоставление межбюджетных трансфертов сельским поселениям на иные капитальные вложения</t>
  </si>
  <si>
    <t xml:space="preserve">        Другие вопросы в области жилищно-коммунального хозяйства</t>
  </si>
  <si>
    <t xml:space="preserve">              Бюджетные инвестиции в объекты капитального строительства 
</t>
  </si>
  <si>
    <t xml:space="preserve">              Разработка схем газоснабжения</t>
  </si>
  <si>
    <t xml:space="preserve">      ОБРАЗОВАНИЕ</t>
  </si>
  <si>
    <t xml:space="preserve">        Дошкольное образование</t>
  </si>
  <si>
    <t xml:space="preserve">              Строительство зданий  дошкольных образовательных учреждений</t>
  </si>
  <si>
    <t>1001001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</si>
  <si>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</si>
  <si>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</si>
  <si>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</si>
  <si>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</si>
  <si>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</si>
  <si>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</si>
  <si>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  Социальные выплаты гражданам, кроме публичных нормативных социальных выплат</t>
  </si>
  <si>
    <t xml:space="preserve">  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</si>
  <si>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</si>
  <si>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</si>
  <si>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 xml:space="preserve">              Организация и проведение церемонии награждения лучших благотворителей года</t>
  </si>
  <si>
    <t xml:space="preserve">              Содействие общественным организациям в проведении социально-значимых мероприятий</t>
  </si>
  <si>
    <t xml:space="preserve">    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</si>
  <si>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    Поздравление граждан в связи с традиционно считающимися юбилейными датами, начиная с 90-летия</t>
  </si>
  <si>
    <t xml:space="preserve">              Информирование населения о реализуемых в рамках муниципальной программы мероприятиях</t>
  </si>
  <si>
    <t xml:space="preserve">              Выплаты почетным гражданам Камышловского муниципального района</t>
  </si>
  <si>
    <t xml:space="preserve">                Публичные нормативные выплаты гражданам несоциального характера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</si>
  <si>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</si>
  <si>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</si>
  <si>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    Оплата жилищно-коммунальных услуг отдельным категориям граждан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</si>
  <si>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</si>
  <si>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</si>
  <si>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</si>
  <si>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</si>
  <si>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        Подпрограмма 1 "Повышение финансовой самостоятельности местных бюджетов"</t>
  </si>
  <si>
    <t xml:space="preserve">              Предоставление дотаций на выравнивание бюджетной обеспеченности поселений</t>
  </si>
  <si>
    <t xml:space="preserve">                Дотации</t>
  </si>
  <si>
    <t xml:space="preserve">    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</si>
  <si>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</si>
  <si>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</si>
  <si>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</si>
  <si>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    Предоставление прочих межбюджетных трансфертов на выравнивание бюджетной обеспеченности поселений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</si>
  <si>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</si>
  <si>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</si>
  <si>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</si>
  <si>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</si>
  <si>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</si>
  <si>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</si>
  <si>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</si>
  <si>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</si>
  <si>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 
непрерывность и адресный подход к повышению квалификации)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</si>
  <si>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</si>
  <si>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</si>
  <si>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</si>
  <si>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</si>
  <si>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</si>
  <si>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</si>
  <si>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</si>
  <si>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  Обеспечение организации питания обучающихся в муниципальных общеобразовательных организациях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</si>
  <si>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</si>
  <si>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</si>
  <si>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</si>
  <si>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 
общего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</si>
  <si>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</si>
  <si>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</si>
  <si>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</si>
  <si>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Молодежная политика и оздоровление детей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</si>
  <si>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</si>
  <si>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  Организация отдыха и оздоровления детей и подростков в Камышловском муниципальном районе</t>
  </si>
  <si>
    <t xml:space="preserve">              Организация  трудоустройства несовершеннолетних в летний период в Камышловском муниципальном районе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</si>
  <si>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</si>
  <si>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  Организация отдыха детей в каникулярное время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</si>
  <si>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</si>
  <si>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</si>
  <si>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  Оснащение оборудованием и инветнарем  муниципальных учреждений, занимающихся патриотическим воспитанием граждан</t>
  </si>
  <si>
    <t xml:space="preserve">              Развитие кадетского, казаческого движения (открытие кадетских классов)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</si>
  <si>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</si>
  <si>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</si>
  <si>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Другие вопросы в области образования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</si>
  <si>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</si>
  <si>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</si>
  <si>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</si>
  <si>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</si>
  <si>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</si>
  <si>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        Подпрограмма 2 "Развитие дополнительного образования"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</si>
  <si>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</si>
  <si>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  Организация деятельности учреждений дополнительного образования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</si>
  <si>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</si>
  <si>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 xml:space="preserve">            Подпрограмма 3 "Развитие потенциала молодежи Камышловского района"</t>
  </si>
  <si>
    <t xml:space="preserve">              Приобретение оборудования для муниципальных учреждений и их структурных подразделений по работе с молодежью</t>
  </si>
  <si>
    <t xml:space="preserve">    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</si>
  <si>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    Осуществление мероприятий по приоритетным направлениям работы с молодежью</t>
  </si>
  <si>
    <t xml:space="preserve">  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</si>
  <si>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  Подпрограмма 5 "Патриотическое воспитание граждан"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</si>
  <si>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</si>
  <si>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    Приобретение оборудования и материалов для клубов авиамодельного направления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</si>
  <si>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</si>
  <si>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</si>
  <si>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</si>
  <si>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</si>
  <si>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</si>
  <si>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</si>
  <si>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</si>
  <si>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</si>
  <si>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 xml:space="preserve">              Приобретение оборудования и иных материальных ценностей, необходимых для деятельности ММКУК КМР МКИЦ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</si>
  <si>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</si>
  <si>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  Организация деятельности МКИЦ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</si>
  <si>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</si>
  <si>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  Укрепление и развитие материально - технической базы "МКИЦ"</t>
  </si>
  <si>
    <t xml:space="preserve">              Мероприятия по информированию населения, издательской деятельности</t>
  </si>
  <si>
    <t xml:space="preserve">              Мероприятия в сфере культуры и искусства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</si>
  <si>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</si>
  <si>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</si>
  <si>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</si>
  <si>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</si>
  <si>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</si>
  <si>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Подпрограмма 6 "Обеспечение жильем молодых семей МО Камышловский муниципальный район"</t>
  </si>
  <si>
    <t xml:space="preserve">              Предоставление социальных выплат молодым семьям на условиях софинансирования</t>
  </si>
  <si>
    <t xml:space="preserve">      ФИЗИЧЕСКАЯ КУЛЬТУРА И СПОРТ</t>
  </si>
  <si>
    <t xml:space="preserve">        Физическая культура</t>
  </si>
  <si>
    <t xml:space="preserve">            Подпрограмма 4 "Развитие физической культуры и  спорта"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</si>
  <si>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</si>
  <si>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</si>
  <si>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</si>
  <si>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Массовый спорт</t>
  </si>
  <si>
    <t xml:space="preserve">              Приобретение оборудования и иных материальных ценностей для деятельности ДЮСШ</t>
  </si>
  <si>
    <t xml:space="preserve">              Мероприятия в сфере физической культуры и спорта</t>
  </si>
  <si>
    <t xml:space="preserve">              Строительство лыжной базы в МО Камышловский муниципальный район</t>
  </si>
  <si>
    <t>0441021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</si>
  <si>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</si>
  <si>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</si>
  <si>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</si>
  <si>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 xml:space="preserve">              Депутаты представительного органа муниципального образования</t>
  </si>
  <si>
    <t>7001004</t>
  </si>
  <si>
    <t xml:space="preserve">    Счетная палата муниципального образования "Камышловский район"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</si>
  <si>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</si>
  <si>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Руководитель контрольно-счетной палаты муниципального образования и его заместители</t>
  </si>
  <si>
    <t xml:space="preserve">            Депутаты представительного органа муниципального образования</t>
  </si>
  <si>
    <t xml:space="preserve">        Строительство социальных объектов в МО Камышловский муниципальный район</t>
  </si>
  <si>
    <t xml:space="preserve">            Строительство (приобретение) жилых помещений, в целях создания жилищного фонда МО Камышловский муниципальный район, для обеспечения жильем отдельных категорий граждан</t>
  </si>
  <si>
    <t xml:space="preserve">      Транспорт</t>
  </si>
  <si>
    <t xml:space="preserve">      Коммунальное хозяйство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</si>
  <si>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</si>
  <si>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</si>
  <si>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Строительство зданий  дошкольных образовательных учреждений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</si>
  <si>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</si>
  <si>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</si>
  <si>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</si>
  <si>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</si>
  <si>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</si>
  <si>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Строительство лыжной базы в МО Камышловский муниципальный район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</si>
  <si>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 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</si>
  <si>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>3.2..</t>
  </si>
  <si>
    <t>ОКТМО</t>
  </si>
  <si>
    <t>65623405</t>
  </si>
  <si>
    <t>65623405, 65623415, 65623420, 65623430, 65623455</t>
  </si>
  <si>
    <t xml:space="preserve"> 65623405, 65623415, 65623420, 65623430, 65623455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</si>
</sst>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1" applyNumberFormat="0" applyAlignment="0" applyProtection="0"/>
    <xf numFmtId="0" fontId="44" fillId="34" borderId="2" applyNumberFormat="0" applyAlignment="0" applyProtection="0"/>
    <xf numFmtId="0" fontId="45" fillId="34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5" borderId="7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41" fillId="38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9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41" borderId="10" xfId="0" applyNumberFormat="1" applyFill="1" applyBorder="1" applyAlignment="1">
      <alignment horizontal="center" vertical="top" shrinkToFit="1"/>
    </xf>
    <xf numFmtId="49" fontId="1" fillId="41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41" borderId="10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40" borderId="10" xfId="0" applyFont="1" applyFill="1" applyBorder="1" applyAlignment="1">
      <alignment horizontal="left" wrapText="1"/>
    </xf>
    <xf numFmtId="4" fontId="4" fillId="40" borderId="11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center"/>
    </xf>
    <xf numFmtId="169" fontId="6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 vertical="top" wrapText="1"/>
    </xf>
    <xf numFmtId="4" fontId="1" fillId="42" borderId="10" xfId="0" applyNumberFormat="1" applyFont="1" applyFill="1" applyBorder="1" applyAlignment="1">
      <alignment horizontal="right" vertical="top" shrinkToFit="1"/>
    </xf>
    <xf numFmtId="0" fontId="0" fillId="41" borderId="10" xfId="0" applyFill="1" applyBorder="1" applyAlignment="1">
      <alignment horizontal="left" vertical="top" wrapText="1"/>
    </xf>
    <xf numFmtId="0" fontId="0" fillId="41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1" fillId="6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49" fontId="10" fillId="42" borderId="10" xfId="0" applyNumberFormat="1" applyFont="1" applyFill="1" applyBorder="1" applyAlignment="1">
      <alignment horizontal="center" vertical="top" wrapText="1"/>
    </xf>
    <xf numFmtId="0" fontId="10" fillId="42" borderId="13" xfId="0" applyFont="1" applyFill="1" applyBorder="1" applyAlignment="1">
      <alignment vertical="top" wrapText="1"/>
    </xf>
    <xf numFmtId="0" fontId="10" fillId="42" borderId="10" xfId="0" applyFont="1" applyFill="1" applyBorder="1" applyAlignment="1">
      <alignment horizontal="justify" vertical="top" wrapText="1"/>
    </xf>
    <xf numFmtId="0" fontId="10" fillId="42" borderId="10" xfId="0" applyFont="1" applyFill="1" applyBorder="1" applyAlignment="1">
      <alignment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justify" vertical="top" wrapText="1"/>
    </xf>
    <xf numFmtId="49" fontId="11" fillId="6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2" fillId="4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42" borderId="10" xfId="0" applyNumberFormat="1" applyFont="1" applyFill="1" applyBorder="1" applyAlignment="1">
      <alignment horizontal="right" vertical="top" shrinkToFit="1"/>
    </xf>
    <xf numFmtId="49" fontId="0" fillId="41" borderId="10" xfId="0" applyNumberFormat="1" applyFont="1" applyFill="1" applyBorder="1" applyAlignment="1">
      <alignment horizontal="center" vertical="top" shrinkToFit="1"/>
    </xf>
    <xf numFmtId="0" fontId="0" fillId="41" borderId="10" xfId="0" applyFont="1" applyFill="1" applyBorder="1" applyAlignment="1">
      <alignment horizontal="left" vertical="top" wrapText="1"/>
    </xf>
    <xf numFmtId="49" fontId="0" fillId="41" borderId="10" xfId="0" applyNumberFormat="1" applyFont="1" applyFill="1" applyBorder="1" applyAlignment="1">
      <alignment horizontal="center" vertical="top" shrinkToFit="1"/>
    </xf>
    <xf numFmtId="4" fontId="0" fillId="42" borderId="10" xfId="0" applyNumberFormat="1" applyFont="1" applyFill="1" applyBorder="1" applyAlignment="1">
      <alignment horizontal="right" vertical="top" shrinkToFit="1"/>
    </xf>
    <xf numFmtId="0" fontId="0" fillId="41" borderId="10" xfId="0" applyFill="1" applyBorder="1" applyAlignment="1">
      <alignment vertical="center" wrapText="1"/>
    </xf>
    <xf numFmtId="49" fontId="10" fillId="4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0" fontId="3" fillId="43" borderId="0" xfId="0" applyFont="1" applyFill="1" applyAlignment="1">
      <alignment horizontal="center" vertical="top"/>
    </xf>
    <xf numFmtId="0" fontId="3" fillId="43" borderId="10" xfId="0" applyFont="1" applyFill="1" applyBorder="1" applyAlignment="1">
      <alignment horizontal="center" vertical="top"/>
    </xf>
    <xf numFmtId="0" fontId="3" fillId="43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center" wrapText="1"/>
    </xf>
    <xf numFmtId="4" fontId="60" fillId="44" borderId="10" xfId="61" applyNumberFormat="1" applyFont="1" applyFill="1" applyBorder="1" applyAlignment="1">
      <alignment horizontal="right" vertical="top" shrinkToFit="1"/>
      <protection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61" fillId="26" borderId="10" xfId="61" applyNumberFormat="1" applyFont="1" applyFill="1" applyBorder="1" applyAlignment="1">
      <alignment horizontal="right" vertical="top" shrinkToFit="1"/>
      <protection/>
    </xf>
    <xf numFmtId="0" fontId="2" fillId="0" borderId="0" xfId="0" applyFont="1" applyAlignment="1">
      <alignment horizontal="center"/>
    </xf>
    <xf numFmtId="49" fontId="61" fillId="26" borderId="10" xfId="61" applyNumberFormat="1" applyFont="1" applyFill="1" applyBorder="1" applyAlignment="1">
      <alignment horizontal="center" vertical="top" shrinkToFit="1"/>
      <protection/>
    </xf>
    <xf numFmtId="0" fontId="4" fillId="26" borderId="10" xfId="0" applyFont="1" applyFill="1" applyBorder="1" applyAlignment="1">
      <alignment horizontal="center" vertical="top"/>
    </xf>
    <xf numFmtId="0" fontId="61" fillId="26" borderId="10" xfId="61" applyFont="1" applyFill="1" applyBorder="1" applyAlignment="1">
      <alignment vertical="top" wrapText="1"/>
      <protection/>
    </xf>
    <xf numFmtId="4" fontId="60" fillId="26" borderId="10" xfId="61" applyNumberFormat="1" applyFont="1" applyFill="1" applyBorder="1" applyAlignment="1">
      <alignment horizontal="right" vertical="top" shrinkToFit="1"/>
      <protection/>
    </xf>
    <xf numFmtId="4" fontId="3" fillId="4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6" fillId="4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Fill="1" applyBorder="1" applyAlignment="1">
      <alignment/>
    </xf>
    <xf numFmtId="4" fontId="15" fillId="40" borderId="10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" fontId="14" fillId="45" borderId="10" xfId="0" applyNumberFormat="1" applyFont="1" applyFill="1" applyBorder="1" applyAlignment="1">
      <alignment/>
    </xf>
    <xf numFmtId="4" fontId="3" fillId="43" borderId="10" xfId="0" applyNumberFormat="1" applyFont="1" applyFill="1" applyBorder="1" applyAlignment="1">
      <alignment/>
    </xf>
    <xf numFmtId="4" fontId="14" fillId="43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45" borderId="1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2" fillId="41" borderId="10" xfId="61" applyFont="1" applyFill="1" applyBorder="1" applyAlignment="1">
      <alignment horizontal="left" vertical="top" wrapText="1"/>
      <protection/>
    </xf>
    <xf numFmtId="0" fontId="6" fillId="4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4" fontId="4" fillId="45" borderId="10" xfId="0" applyNumberFormat="1" applyFont="1" applyFill="1" applyBorder="1" applyAlignment="1">
      <alignment horizontal="right" vertical="top" wrapText="1"/>
    </xf>
    <xf numFmtId="4" fontId="60" fillId="44" borderId="10" xfId="61" applyNumberFormat="1" applyFont="1" applyFill="1" applyBorder="1" applyAlignment="1">
      <alignment horizontal="right" vertical="top" shrinkToFit="1"/>
      <protection/>
    </xf>
    <xf numFmtId="4" fontId="60" fillId="44" borderId="15" xfId="61" applyNumberFormat="1" applyFont="1" applyFill="1" applyBorder="1" applyAlignment="1">
      <alignment horizontal="right" vertical="top" shrinkToFit="1"/>
      <protection/>
    </xf>
    <xf numFmtId="4" fontId="6" fillId="0" borderId="0" xfId="0" applyNumberFormat="1" applyFont="1" applyFill="1" applyAlignment="1">
      <alignment/>
    </xf>
    <xf numFmtId="0" fontId="60" fillId="41" borderId="10" xfId="61" applyFont="1" applyFill="1" applyBorder="1" applyAlignment="1">
      <alignment vertical="top" wrapText="1"/>
      <protection/>
    </xf>
    <xf numFmtId="0" fontId="3" fillId="4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9" fontId="60" fillId="41" borderId="10" xfId="61" applyNumberFormat="1" applyFont="1" applyFill="1" applyBorder="1" applyAlignment="1">
      <alignment horizontal="center" vertical="top" shrinkToFit="1"/>
      <protection/>
    </xf>
    <xf numFmtId="49" fontId="60" fillId="41" borderId="10" xfId="61" applyNumberFormat="1" applyFont="1" applyFill="1" applyBorder="1" applyAlignment="1">
      <alignment horizontal="center" vertical="top" shrinkToFit="1"/>
      <protection/>
    </xf>
    <xf numFmtId="49" fontId="60" fillId="41" borderId="10" xfId="61" applyNumberFormat="1" applyFont="1" applyFill="1" applyBorder="1" applyAlignment="1">
      <alignment horizontal="center" vertical="top" shrinkToFit="1"/>
      <protection/>
    </xf>
    <xf numFmtId="4" fontId="61" fillId="44" borderId="10" xfId="61" applyNumberFormat="1" applyFont="1" applyFill="1" applyBorder="1" applyAlignment="1">
      <alignment horizontal="right" vertical="top" shrinkToFit="1"/>
      <protection/>
    </xf>
    <xf numFmtId="49" fontId="60" fillId="41" borderId="10" xfId="61" applyNumberFormat="1" applyFont="1" applyFill="1" applyBorder="1" applyAlignment="1">
      <alignment horizontal="center" vertical="top" shrinkToFit="1"/>
      <protection/>
    </xf>
    <xf numFmtId="0" fontId="60" fillId="41" borderId="10" xfId="61" applyFont="1" applyFill="1" applyBorder="1" applyAlignment="1">
      <alignment vertical="top" wrapText="1"/>
      <protection/>
    </xf>
    <xf numFmtId="4" fontId="60" fillId="44" borderId="10" xfId="61" applyNumberFormat="1" applyFont="1" applyFill="1" applyBorder="1" applyAlignment="1">
      <alignment horizontal="right" vertical="top" shrinkToFit="1"/>
      <protection/>
    </xf>
    <xf numFmtId="4" fontId="60" fillId="44" borderId="15" xfId="61" applyNumberFormat="1" applyFont="1" applyFill="1" applyBorder="1" applyAlignment="1">
      <alignment horizontal="right" vertical="top" shrinkToFit="1"/>
      <protection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41" borderId="1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1" fillId="26" borderId="10" xfId="6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3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45" borderId="19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1" fillId="26" borderId="19" xfId="61" applyFont="1" applyFill="1" applyBorder="1" applyAlignment="1">
      <alignment horizontal="right"/>
      <protection/>
    </xf>
    <xf numFmtId="0" fontId="61" fillId="26" borderId="20" xfId="61" applyFont="1" applyFill="1" applyBorder="1" applyAlignment="1">
      <alignment horizontal="right"/>
      <protection/>
    </xf>
    <xf numFmtId="4" fontId="61" fillId="26" borderId="20" xfId="61" applyNumberFormat="1" applyFont="1" applyFill="1" applyBorder="1" applyAlignment="1">
      <alignment horizontal="right" vertical="top" shrinkToFi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42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30"/>
  <sheetViews>
    <sheetView zoomScalePageLayoutView="0" workbookViewId="0" topLeftCell="A1">
      <selection activeCell="A8" sqref="A8:C10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43"/>
      <c r="B1" s="7"/>
      <c r="C1" s="7" t="s">
        <v>302</v>
      </c>
    </row>
    <row r="2" spans="1:3" ht="12.75">
      <c r="A2" s="7"/>
      <c r="B2" s="13"/>
      <c r="C2" s="7" t="s">
        <v>303</v>
      </c>
    </row>
    <row r="3" spans="1:3" ht="12.75">
      <c r="A3" s="7"/>
      <c r="B3" s="7"/>
      <c r="C3" s="7" t="s">
        <v>99</v>
      </c>
    </row>
    <row r="4" spans="1:3" ht="12.75">
      <c r="A4" s="7"/>
      <c r="B4" s="7"/>
      <c r="C4" s="7" t="s">
        <v>100</v>
      </c>
    </row>
    <row r="5" spans="1:3" ht="12.75">
      <c r="A5" s="7"/>
      <c r="B5" s="7"/>
      <c r="C5" s="7" t="s">
        <v>99</v>
      </c>
    </row>
    <row r="6" spans="1:3" ht="12.75">
      <c r="A6" s="7"/>
      <c r="B6" s="155" t="s">
        <v>385</v>
      </c>
      <c r="C6" s="155"/>
    </row>
    <row r="7" spans="1:3" ht="12.75">
      <c r="A7" s="7"/>
      <c r="B7" s="7"/>
      <c r="C7" s="7"/>
    </row>
    <row r="8" spans="1:4" ht="21.75" customHeight="1">
      <c r="A8" s="156" t="s">
        <v>386</v>
      </c>
      <c r="B8" s="156"/>
      <c r="C8" s="156"/>
      <c r="D8" s="86"/>
    </row>
    <row r="9" spans="1:4" ht="15" customHeight="1">
      <c r="A9" s="156"/>
      <c r="B9" s="156"/>
      <c r="C9" s="156"/>
      <c r="D9" s="87"/>
    </row>
    <row r="10" spans="1:4" ht="20.25" customHeight="1">
      <c r="A10" s="157"/>
      <c r="B10" s="157"/>
      <c r="C10" s="157"/>
      <c r="D10" s="87"/>
    </row>
    <row r="11" spans="1:3" ht="54.75" customHeight="1">
      <c r="A11" s="17" t="s">
        <v>269</v>
      </c>
      <c r="B11" s="44" t="s">
        <v>304</v>
      </c>
      <c r="C11" s="16" t="s">
        <v>387</v>
      </c>
    </row>
    <row r="12" spans="1:3" ht="12.75">
      <c r="A12" s="17" t="s">
        <v>172</v>
      </c>
      <c r="B12" s="45">
        <v>2</v>
      </c>
      <c r="C12" s="45">
        <v>3</v>
      </c>
    </row>
    <row r="13" spans="1:3" ht="12.75">
      <c r="A13" s="20" t="s">
        <v>172</v>
      </c>
      <c r="B13" s="46" t="s">
        <v>388</v>
      </c>
      <c r="C13" s="47"/>
    </row>
    <row r="14" spans="1:3" ht="22.5">
      <c r="A14" s="20" t="s">
        <v>173</v>
      </c>
      <c r="B14" s="46" t="s">
        <v>389</v>
      </c>
      <c r="C14" s="47">
        <v>100</v>
      </c>
    </row>
    <row r="15" spans="1:3" ht="22.5">
      <c r="A15" s="20" t="s">
        <v>174</v>
      </c>
      <c r="B15" s="46" t="s">
        <v>390</v>
      </c>
      <c r="C15" s="47">
        <v>100</v>
      </c>
    </row>
    <row r="16" spans="1:3" ht="12.75">
      <c r="A16" s="20" t="s">
        <v>175</v>
      </c>
      <c r="B16" s="46" t="s">
        <v>183</v>
      </c>
      <c r="C16" s="47">
        <v>100</v>
      </c>
    </row>
    <row r="17" spans="1:3" ht="22.5">
      <c r="A17" s="20" t="s">
        <v>177</v>
      </c>
      <c r="B17" s="46" t="s">
        <v>185</v>
      </c>
      <c r="C17" s="47">
        <v>100</v>
      </c>
    </row>
    <row r="18" spans="1:3" ht="12.75">
      <c r="A18" s="20" t="s">
        <v>178</v>
      </c>
      <c r="B18" s="46" t="s">
        <v>187</v>
      </c>
      <c r="C18" s="47">
        <v>100</v>
      </c>
    </row>
    <row r="19" spans="1:3" ht="22.5">
      <c r="A19" s="20" t="s">
        <v>179</v>
      </c>
      <c r="B19" s="46" t="s">
        <v>391</v>
      </c>
      <c r="C19" s="47">
        <v>100</v>
      </c>
    </row>
    <row r="20" spans="1:3" ht="12.75">
      <c r="A20" s="20" t="s">
        <v>180</v>
      </c>
      <c r="B20" s="46" t="s">
        <v>392</v>
      </c>
      <c r="C20" s="47">
        <v>100</v>
      </c>
    </row>
    <row r="21" spans="1:3" ht="16.5" customHeight="1">
      <c r="A21" s="20" t="s">
        <v>181</v>
      </c>
      <c r="B21" s="46" t="s">
        <v>0</v>
      </c>
      <c r="C21" s="47">
        <v>100</v>
      </c>
    </row>
    <row r="22" spans="1:3" ht="12.75">
      <c r="A22" s="20" t="s">
        <v>182</v>
      </c>
      <c r="B22" s="46" t="s">
        <v>115</v>
      </c>
      <c r="C22" s="47">
        <v>100</v>
      </c>
    </row>
    <row r="23" spans="1:3" ht="12.75">
      <c r="A23" s="20" t="s">
        <v>184</v>
      </c>
      <c r="B23" s="46" t="s">
        <v>393</v>
      </c>
      <c r="C23" s="47">
        <v>100</v>
      </c>
    </row>
    <row r="24" spans="1:3" ht="12.75">
      <c r="A24" s="20" t="s">
        <v>186</v>
      </c>
      <c r="B24" s="46" t="s">
        <v>198</v>
      </c>
      <c r="C24" s="47">
        <v>100</v>
      </c>
    </row>
    <row r="25" spans="1:3" ht="12.75">
      <c r="A25" s="20" t="s">
        <v>188</v>
      </c>
      <c r="B25" s="46" t="s">
        <v>199</v>
      </c>
      <c r="C25" s="47">
        <v>100</v>
      </c>
    </row>
    <row r="26" spans="1:3" ht="12.75">
      <c r="A26" s="20" t="s">
        <v>190</v>
      </c>
      <c r="B26" s="46" t="s">
        <v>394</v>
      </c>
      <c r="C26" s="47">
        <v>100</v>
      </c>
    </row>
    <row r="27" spans="1:3" ht="22.5">
      <c r="A27" s="20" t="s">
        <v>192</v>
      </c>
      <c r="B27" s="46" t="s">
        <v>395</v>
      </c>
      <c r="C27" s="47">
        <v>100</v>
      </c>
    </row>
    <row r="28" spans="1:3" ht="22.5">
      <c r="A28" s="20" t="s">
        <v>193</v>
      </c>
      <c r="B28" s="46" t="s">
        <v>200</v>
      </c>
      <c r="C28" s="47">
        <v>100</v>
      </c>
    </row>
    <row r="29" spans="1:3" ht="22.5">
      <c r="A29" s="20" t="s">
        <v>194</v>
      </c>
      <c r="B29" s="46" t="s">
        <v>201</v>
      </c>
      <c r="C29" s="47">
        <v>100</v>
      </c>
    </row>
    <row r="30" spans="1:3" ht="37.5" customHeight="1">
      <c r="A30" s="20" t="s">
        <v>195</v>
      </c>
      <c r="B30" s="46" t="s">
        <v>396</v>
      </c>
      <c r="C30" s="47">
        <v>100</v>
      </c>
    </row>
  </sheetData>
  <sheetProtection/>
  <mergeCells count="2">
    <mergeCell ref="B6:C6"/>
    <mergeCell ref="A8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2"/>
      <c r="F1" s="22"/>
      <c r="H1" s="7" t="s">
        <v>253</v>
      </c>
      <c r="J1" s="7"/>
    </row>
    <row r="2" spans="5:10" ht="14.25" customHeight="1">
      <c r="E2" s="22"/>
      <c r="F2" s="22"/>
      <c r="H2" s="7" t="s">
        <v>303</v>
      </c>
      <c r="J2" s="7"/>
    </row>
    <row r="3" spans="5:10" ht="14.25" customHeight="1">
      <c r="E3" s="22"/>
      <c r="F3" s="22"/>
      <c r="H3" s="7" t="s">
        <v>99</v>
      </c>
      <c r="J3" s="7"/>
    </row>
    <row r="4" spans="5:10" ht="14.25" customHeight="1">
      <c r="E4" s="22"/>
      <c r="F4" s="22"/>
      <c r="H4" s="7" t="s">
        <v>100</v>
      </c>
      <c r="J4" s="7"/>
    </row>
    <row r="5" spans="5:10" ht="14.25" customHeight="1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82" t="s">
        <v>713</v>
      </c>
      <c r="C8" s="183"/>
      <c r="D8" s="183"/>
      <c r="E8" s="183"/>
      <c r="F8" s="183"/>
      <c r="G8" s="183"/>
      <c r="H8" s="183"/>
    </row>
    <row r="11" spans="1:8" ht="58.5" customHeight="1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40.5" customHeight="1">
      <c r="A12" s="34">
        <v>1</v>
      </c>
      <c r="B12" s="32" t="s">
        <v>714</v>
      </c>
      <c r="C12" s="24">
        <v>945</v>
      </c>
      <c r="D12" s="24">
        <v>9940</v>
      </c>
      <c r="E12" s="24">
        <v>7441</v>
      </c>
      <c r="F12" s="24">
        <v>0</v>
      </c>
      <c r="G12" s="24">
        <v>0</v>
      </c>
      <c r="H12" s="25">
        <f>C12+D12+E12+F12+G12</f>
        <v>18326</v>
      </c>
    </row>
    <row r="13" spans="1:8" ht="62.25" customHeight="1">
      <c r="A13" s="34">
        <f>1+A12</f>
        <v>2</v>
      </c>
      <c r="B13" s="32" t="s">
        <v>715</v>
      </c>
      <c r="C13" s="24">
        <v>7677</v>
      </c>
      <c r="D13" s="24">
        <v>9323</v>
      </c>
      <c r="E13" s="24">
        <v>15629</v>
      </c>
      <c r="F13" s="24">
        <v>0</v>
      </c>
      <c r="G13" s="24">
        <v>0</v>
      </c>
      <c r="H13" s="25">
        <f>C13+D13+E13+F13+G13</f>
        <v>32629</v>
      </c>
    </row>
    <row r="14" spans="1:8" ht="27.75" customHeight="1">
      <c r="A14" s="41"/>
      <c r="B14" s="39" t="s">
        <v>333</v>
      </c>
      <c r="C14" s="40">
        <f aca="true" t="shared" si="0" ref="C14:H14">SUM(C12:C13)</f>
        <v>8622</v>
      </c>
      <c r="D14" s="40">
        <f t="shared" si="0"/>
        <v>19263</v>
      </c>
      <c r="E14" s="40">
        <f t="shared" si="0"/>
        <v>23070</v>
      </c>
      <c r="F14" s="40">
        <f t="shared" si="0"/>
        <v>0</v>
      </c>
      <c r="G14" s="40">
        <f t="shared" si="0"/>
        <v>0</v>
      </c>
      <c r="H14" s="40">
        <f t="shared" si="0"/>
        <v>50955</v>
      </c>
    </row>
  </sheetData>
  <sheetProtection/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4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3" width="10.125" style="3" customWidth="1"/>
    <col min="4" max="14" width="10.125" style="11" customWidth="1"/>
    <col min="15" max="16384" width="9.125" style="6" customWidth="1"/>
  </cols>
  <sheetData>
    <row r="1" spans="7:16" ht="14.25" customHeight="1">
      <c r="G1" s="22"/>
      <c r="H1" s="22"/>
      <c r="I1" s="22"/>
      <c r="J1" s="22"/>
      <c r="K1" s="22"/>
      <c r="N1" s="7" t="s">
        <v>984</v>
      </c>
      <c r="P1" s="7"/>
    </row>
    <row r="2" spans="7:16" ht="14.25" customHeight="1">
      <c r="G2" s="22"/>
      <c r="H2" s="22"/>
      <c r="I2" s="22"/>
      <c r="J2" s="22"/>
      <c r="K2" s="22"/>
      <c r="N2" s="7" t="s">
        <v>303</v>
      </c>
      <c r="P2" s="7"/>
    </row>
    <row r="3" spans="7:16" ht="14.25" customHeight="1">
      <c r="G3" s="22"/>
      <c r="H3" s="22"/>
      <c r="I3" s="22"/>
      <c r="J3" s="22"/>
      <c r="K3" s="22"/>
      <c r="N3" s="7" t="s">
        <v>99</v>
      </c>
      <c r="P3" s="7"/>
    </row>
    <row r="4" spans="7:16" ht="14.25" customHeight="1">
      <c r="G4" s="22"/>
      <c r="H4" s="22"/>
      <c r="I4" s="22"/>
      <c r="J4" s="22"/>
      <c r="K4" s="22"/>
      <c r="N4" s="7" t="s">
        <v>100</v>
      </c>
      <c r="P4" s="7"/>
    </row>
    <row r="5" spans="7:16" ht="14.25" customHeight="1">
      <c r="G5" s="22"/>
      <c r="H5" s="22"/>
      <c r="I5" s="22"/>
      <c r="J5" s="22"/>
      <c r="K5" s="22"/>
      <c r="N5" s="7" t="s">
        <v>99</v>
      </c>
      <c r="P5" s="7"/>
    </row>
    <row r="6" spans="7:16" ht="12">
      <c r="G6" s="23"/>
      <c r="H6" s="23"/>
      <c r="I6" s="23"/>
      <c r="J6" s="23"/>
      <c r="K6" s="23"/>
      <c r="N6" s="7" t="s">
        <v>385</v>
      </c>
      <c r="P6" s="7"/>
    </row>
    <row r="8" spans="2:14" ht="12.75">
      <c r="B8" s="182" t="s">
        <v>716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10" spans="1:14" ht="36" customHeight="1">
      <c r="A10" s="178" t="s">
        <v>331</v>
      </c>
      <c r="B10" s="185" t="s">
        <v>332</v>
      </c>
      <c r="C10" s="187" t="s">
        <v>214</v>
      </c>
      <c r="D10" s="188"/>
      <c r="E10" s="187" t="s">
        <v>215</v>
      </c>
      <c r="F10" s="188"/>
      <c r="G10" s="187" t="s">
        <v>216</v>
      </c>
      <c r="H10" s="188"/>
      <c r="I10" s="187" t="s">
        <v>217</v>
      </c>
      <c r="J10" s="188"/>
      <c r="K10" s="187" t="s">
        <v>717</v>
      </c>
      <c r="L10" s="188"/>
      <c r="M10" s="189" t="s">
        <v>242</v>
      </c>
      <c r="N10" s="190"/>
    </row>
    <row r="11" spans="1:14" ht="23.25" customHeight="1">
      <c r="A11" s="184"/>
      <c r="B11" s="186"/>
      <c r="C11" s="9" t="s">
        <v>700</v>
      </c>
      <c r="D11" s="9" t="s">
        <v>701</v>
      </c>
      <c r="E11" s="9" t="s">
        <v>700</v>
      </c>
      <c r="F11" s="9" t="s">
        <v>701</v>
      </c>
      <c r="G11" s="9" t="s">
        <v>700</v>
      </c>
      <c r="H11" s="9" t="s">
        <v>701</v>
      </c>
      <c r="I11" s="9" t="s">
        <v>700</v>
      </c>
      <c r="J11" s="9" t="s">
        <v>701</v>
      </c>
      <c r="K11" s="9" t="s">
        <v>700</v>
      </c>
      <c r="L11" s="9" t="s">
        <v>701</v>
      </c>
      <c r="M11" s="9" t="s">
        <v>700</v>
      </c>
      <c r="N11" s="9" t="s">
        <v>701</v>
      </c>
    </row>
    <row r="12" spans="1:14" ht="40.5" customHeight="1">
      <c r="A12" s="34">
        <v>1</v>
      </c>
      <c r="B12" s="32" t="s">
        <v>714</v>
      </c>
      <c r="C12" s="116">
        <v>873</v>
      </c>
      <c r="D12" s="24">
        <v>965</v>
      </c>
      <c r="E12" s="24">
        <v>10063</v>
      </c>
      <c r="F12" s="24">
        <v>9447</v>
      </c>
      <c r="G12" s="24">
        <v>8473</v>
      </c>
      <c r="H12" s="24">
        <v>8739</v>
      </c>
      <c r="I12" s="24">
        <v>0</v>
      </c>
      <c r="J12" s="24">
        <v>0</v>
      </c>
      <c r="K12" s="24">
        <v>1412</v>
      </c>
      <c r="L12" s="24">
        <v>0</v>
      </c>
      <c r="M12" s="115">
        <f>SUM(C12+E12+G12+I12+K12)</f>
        <v>20821</v>
      </c>
      <c r="N12" s="115">
        <f>SUM(D12+F12+H12+J12+L12)</f>
        <v>19151</v>
      </c>
    </row>
    <row r="13" spans="1:14" ht="62.25" customHeight="1">
      <c r="A13" s="34">
        <f>1+A12</f>
        <v>2</v>
      </c>
      <c r="B13" s="32" t="s">
        <v>715</v>
      </c>
      <c r="C13" s="116">
        <v>5376</v>
      </c>
      <c r="D13" s="24">
        <v>7693</v>
      </c>
      <c r="E13" s="24">
        <v>6674</v>
      </c>
      <c r="F13" s="24">
        <v>9550</v>
      </c>
      <c r="G13" s="24">
        <v>10753</v>
      </c>
      <c r="H13" s="24">
        <v>15386</v>
      </c>
      <c r="I13" s="24">
        <v>0</v>
      </c>
      <c r="J13" s="24">
        <v>0</v>
      </c>
      <c r="K13" s="24">
        <v>9826</v>
      </c>
      <c r="L13" s="24">
        <v>0</v>
      </c>
      <c r="M13" s="115">
        <f>SUM(C13+E13+G13+I13+K13)</f>
        <v>32629</v>
      </c>
      <c r="N13" s="115">
        <f>SUM(D13+F13+H13+J13+L13)</f>
        <v>32629</v>
      </c>
    </row>
    <row r="14" spans="1:14" ht="27.75" customHeight="1">
      <c r="A14" s="41"/>
      <c r="B14" s="39" t="s">
        <v>333</v>
      </c>
      <c r="C14" s="40">
        <f aca="true" t="shared" si="0" ref="C14:N14">SUM(C12:C13)</f>
        <v>6249</v>
      </c>
      <c r="D14" s="40">
        <f t="shared" si="0"/>
        <v>8658</v>
      </c>
      <c r="E14" s="40">
        <f t="shared" si="0"/>
        <v>16737</v>
      </c>
      <c r="F14" s="40">
        <f t="shared" si="0"/>
        <v>18997</v>
      </c>
      <c r="G14" s="40">
        <f t="shared" si="0"/>
        <v>19226</v>
      </c>
      <c r="H14" s="40">
        <f t="shared" si="0"/>
        <v>24125</v>
      </c>
      <c r="I14" s="40">
        <f t="shared" si="0"/>
        <v>0</v>
      </c>
      <c r="J14" s="40">
        <f t="shared" si="0"/>
        <v>0</v>
      </c>
      <c r="K14" s="40">
        <f t="shared" si="0"/>
        <v>11238</v>
      </c>
      <c r="L14" s="40">
        <f t="shared" si="0"/>
        <v>0</v>
      </c>
      <c r="M14" s="40">
        <f t="shared" si="0"/>
        <v>53450</v>
      </c>
      <c r="N14" s="40">
        <f t="shared" si="0"/>
        <v>51780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6.25390625" style="6" customWidth="1"/>
    <col min="2" max="2" width="43.7539062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2">
      <c r="E1" s="22"/>
      <c r="F1" s="22"/>
      <c r="H1" s="7" t="s">
        <v>729</v>
      </c>
      <c r="J1" s="7"/>
    </row>
    <row r="2" spans="5:10" ht="12">
      <c r="E2" s="22"/>
      <c r="F2" s="22"/>
      <c r="H2" s="7" t="s">
        <v>303</v>
      </c>
      <c r="J2" s="7"/>
    </row>
    <row r="3" spans="5:10" ht="12">
      <c r="E3" s="22"/>
      <c r="F3" s="22"/>
      <c r="H3" s="7" t="s">
        <v>99</v>
      </c>
      <c r="J3" s="7"/>
    </row>
    <row r="4" spans="5:10" ht="12">
      <c r="E4" s="22"/>
      <c r="F4" s="22"/>
      <c r="H4" s="7" t="s">
        <v>100</v>
      </c>
      <c r="J4" s="7"/>
    </row>
    <row r="5" spans="5:10" ht="12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82" t="s">
        <v>982</v>
      </c>
      <c r="C8" s="183"/>
      <c r="D8" s="183"/>
      <c r="E8" s="183"/>
      <c r="F8" s="183"/>
      <c r="G8" s="183"/>
      <c r="H8" s="183"/>
    </row>
    <row r="11" spans="1:8" ht="56.25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22.5">
      <c r="A12" s="34">
        <v>1</v>
      </c>
      <c r="B12" s="32" t="s">
        <v>983</v>
      </c>
      <c r="C12" s="24">
        <v>4267</v>
      </c>
      <c r="D12" s="24">
        <v>4137</v>
      </c>
      <c r="E12" s="24">
        <v>9797</v>
      </c>
      <c r="F12" s="24">
        <v>158</v>
      </c>
      <c r="G12" s="24">
        <v>19582</v>
      </c>
      <c r="H12" s="25">
        <f aca="true" t="shared" si="0" ref="H12:H20">C12+D12+E12+F12+G12</f>
        <v>37941</v>
      </c>
    </row>
    <row r="13" spans="1:9" ht="45">
      <c r="A13" s="34">
        <v>2</v>
      </c>
      <c r="B13" s="32" t="s">
        <v>720</v>
      </c>
      <c r="C13" s="24">
        <f>SUM(C14:C15)</f>
        <v>2850</v>
      </c>
      <c r="D13" s="24">
        <f>SUM(D14:D15)</f>
        <v>4000</v>
      </c>
      <c r="E13" s="24">
        <f>SUM(E14:E15)</f>
        <v>6300</v>
      </c>
      <c r="F13" s="24">
        <f>SUM(F14:F15)</f>
        <v>0</v>
      </c>
      <c r="G13" s="24">
        <f>SUM(G14:G15)</f>
        <v>6555</v>
      </c>
      <c r="H13" s="25">
        <f t="shared" si="0"/>
        <v>19705</v>
      </c>
      <c r="I13" s="6">
        <v>961.5</v>
      </c>
    </row>
    <row r="14" spans="1:8" ht="22.5">
      <c r="A14" s="119" t="s">
        <v>721</v>
      </c>
      <c r="B14" s="120" t="s">
        <v>718</v>
      </c>
      <c r="C14" s="121">
        <v>850</v>
      </c>
      <c r="D14" s="121">
        <v>0</v>
      </c>
      <c r="E14" s="121">
        <v>1400</v>
      </c>
      <c r="F14" s="121">
        <v>0</v>
      </c>
      <c r="G14" s="121">
        <v>570</v>
      </c>
      <c r="H14" s="122">
        <f t="shared" si="0"/>
        <v>2820</v>
      </c>
    </row>
    <row r="15" spans="1:8" ht="22.5">
      <c r="A15" s="119" t="s">
        <v>722</v>
      </c>
      <c r="B15" s="120" t="s">
        <v>719</v>
      </c>
      <c r="C15" s="123">
        <v>2000</v>
      </c>
      <c r="D15" s="121">
        <v>4000</v>
      </c>
      <c r="E15" s="121">
        <v>4900</v>
      </c>
      <c r="F15" s="121">
        <v>0</v>
      </c>
      <c r="G15" s="121">
        <v>5985</v>
      </c>
      <c r="H15" s="122">
        <f t="shared" si="0"/>
        <v>16885</v>
      </c>
    </row>
    <row r="16" spans="1:8" s="124" customFormat="1" ht="33.75">
      <c r="A16" s="118">
        <v>3</v>
      </c>
      <c r="B16" s="38" t="s">
        <v>723</v>
      </c>
      <c r="C16" s="37">
        <f>SUM(C17)</f>
        <v>1500</v>
      </c>
      <c r="D16" s="37">
        <f>SUM(D17)</f>
        <v>1224.4</v>
      </c>
      <c r="E16" s="37">
        <f>SUM(E17)</f>
        <v>2263</v>
      </c>
      <c r="F16" s="37">
        <f>SUM(F17)</f>
        <v>0</v>
      </c>
      <c r="G16" s="37">
        <f>SUM(G17)</f>
        <v>330</v>
      </c>
      <c r="H16" s="25">
        <f t="shared" si="0"/>
        <v>5317.4</v>
      </c>
    </row>
    <row r="17" spans="1:8" s="125" customFormat="1" ht="22.5">
      <c r="A17" s="119" t="s">
        <v>724</v>
      </c>
      <c r="B17" s="120" t="s">
        <v>719</v>
      </c>
      <c r="C17" s="123">
        <v>1500</v>
      </c>
      <c r="D17" s="121">
        <v>1224.4</v>
      </c>
      <c r="E17" s="121">
        <v>2263</v>
      </c>
      <c r="F17" s="121">
        <v>0</v>
      </c>
      <c r="G17" s="121">
        <v>330</v>
      </c>
      <c r="H17" s="122">
        <f t="shared" si="0"/>
        <v>5317.4</v>
      </c>
    </row>
    <row r="18" spans="1:8" s="125" customFormat="1" ht="12">
      <c r="A18" s="119" t="s">
        <v>1294</v>
      </c>
      <c r="B18" s="120"/>
      <c r="C18" s="123"/>
      <c r="D18" s="123"/>
      <c r="E18" s="123"/>
      <c r="F18" s="123"/>
      <c r="G18" s="123"/>
      <c r="H18" s="122"/>
    </row>
    <row r="19" spans="1:8" s="125" customFormat="1" ht="12">
      <c r="A19" s="119" t="s">
        <v>725</v>
      </c>
      <c r="B19" s="120" t="s">
        <v>727</v>
      </c>
      <c r="C19" s="123">
        <f>C20</f>
        <v>558.3</v>
      </c>
      <c r="D19" s="123">
        <f>D20</f>
        <v>5149</v>
      </c>
      <c r="E19" s="123">
        <f>E20</f>
        <v>3396.13</v>
      </c>
      <c r="F19" s="123">
        <f>F20</f>
        <v>0</v>
      </c>
      <c r="G19" s="123">
        <f>G20</f>
        <v>1260</v>
      </c>
      <c r="H19" s="25">
        <f t="shared" si="0"/>
        <v>10363.43</v>
      </c>
    </row>
    <row r="20" spans="1:8" s="125" customFormat="1" ht="67.5">
      <c r="A20" s="119" t="s">
        <v>726</v>
      </c>
      <c r="B20" s="120" t="s">
        <v>728</v>
      </c>
      <c r="C20" s="123">
        <v>558.3</v>
      </c>
      <c r="D20" s="121">
        <v>5149</v>
      </c>
      <c r="E20" s="121">
        <v>3396.13</v>
      </c>
      <c r="F20" s="121">
        <v>0</v>
      </c>
      <c r="G20" s="121">
        <v>1260</v>
      </c>
      <c r="H20" s="122">
        <f t="shared" si="0"/>
        <v>10363.43</v>
      </c>
    </row>
    <row r="21" spans="1:9" ht="12">
      <c r="A21" s="41">
        <v>5</v>
      </c>
      <c r="B21" s="39" t="s">
        <v>333</v>
      </c>
      <c r="C21" s="40">
        <f aca="true" t="shared" si="1" ref="C21:H21">C12+C13+C16+C19</f>
        <v>9175.3</v>
      </c>
      <c r="D21" s="40">
        <f t="shared" si="1"/>
        <v>14510.4</v>
      </c>
      <c r="E21" s="40">
        <f t="shared" si="1"/>
        <v>21756.13</v>
      </c>
      <c r="F21" s="40">
        <f t="shared" si="1"/>
        <v>158</v>
      </c>
      <c r="G21" s="40">
        <f t="shared" si="1"/>
        <v>27727</v>
      </c>
      <c r="H21" s="40">
        <f t="shared" si="1"/>
        <v>73326.83</v>
      </c>
      <c r="I21" s="133"/>
    </row>
  </sheetData>
  <sheetProtection/>
  <mergeCells count="1">
    <mergeCell ref="B8:H8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9"/>
  <sheetViews>
    <sheetView zoomScalePageLayoutView="0" workbookViewId="0" topLeftCell="A1">
      <selection activeCell="H18" sqref="H18:H19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12" width="10.125" style="11" customWidth="1"/>
    <col min="13" max="13" width="10.125" style="131" customWidth="1"/>
    <col min="14" max="14" width="10.125" style="126" customWidth="1"/>
    <col min="15" max="16384" width="9.125" style="6" customWidth="1"/>
  </cols>
  <sheetData>
    <row r="1" spans="7:15" ht="14.25" customHeight="1">
      <c r="G1" s="22"/>
      <c r="H1" s="22"/>
      <c r="I1" s="22"/>
      <c r="J1" s="22"/>
      <c r="N1" s="7" t="s">
        <v>730</v>
      </c>
      <c r="O1" s="7"/>
    </row>
    <row r="2" spans="7:15" ht="14.25" customHeight="1">
      <c r="G2" s="22"/>
      <c r="H2" s="22"/>
      <c r="I2" s="22"/>
      <c r="J2" s="22"/>
      <c r="N2" s="7" t="s">
        <v>303</v>
      </c>
      <c r="O2" s="7"/>
    </row>
    <row r="3" spans="7:15" ht="14.25" customHeight="1">
      <c r="G3" s="22"/>
      <c r="H3" s="22"/>
      <c r="I3" s="22"/>
      <c r="J3" s="22"/>
      <c r="N3" s="7" t="s">
        <v>99</v>
      </c>
      <c r="O3" s="7"/>
    </row>
    <row r="4" spans="7:15" ht="14.25" customHeight="1">
      <c r="G4" s="22"/>
      <c r="H4" s="22"/>
      <c r="I4" s="22"/>
      <c r="J4" s="22"/>
      <c r="N4" s="7" t="s">
        <v>100</v>
      </c>
      <c r="O4" s="7"/>
    </row>
    <row r="5" spans="7:15" ht="14.25" customHeight="1">
      <c r="G5" s="22"/>
      <c r="H5" s="22"/>
      <c r="I5" s="22"/>
      <c r="J5" s="22"/>
      <c r="N5" s="7" t="s">
        <v>99</v>
      </c>
      <c r="O5" s="7"/>
    </row>
    <row r="6" spans="7:15" ht="12">
      <c r="G6" s="23"/>
      <c r="H6" s="23"/>
      <c r="I6" s="23"/>
      <c r="J6" s="23"/>
      <c r="N6" s="7" t="s">
        <v>385</v>
      </c>
      <c r="O6" s="7"/>
    </row>
    <row r="8" spans="2:13" ht="12.75">
      <c r="B8" s="182" t="s">
        <v>981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11" spans="1:14" ht="40.5" customHeight="1">
      <c r="A11" s="178" t="s">
        <v>331</v>
      </c>
      <c r="B11" s="185" t="s">
        <v>332</v>
      </c>
      <c r="C11" s="187" t="s">
        <v>214</v>
      </c>
      <c r="D11" s="188"/>
      <c r="E11" s="187" t="s">
        <v>215</v>
      </c>
      <c r="F11" s="188"/>
      <c r="G11" s="187" t="s">
        <v>216</v>
      </c>
      <c r="H11" s="188"/>
      <c r="I11" s="187" t="s">
        <v>217</v>
      </c>
      <c r="J11" s="188"/>
      <c r="K11" s="187" t="s">
        <v>717</v>
      </c>
      <c r="L11" s="188"/>
      <c r="M11" s="193" t="s">
        <v>242</v>
      </c>
      <c r="N11" s="194"/>
    </row>
    <row r="12" spans="1:14" ht="58.5" customHeight="1">
      <c r="A12" s="191"/>
      <c r="B12" s="192"/>
      <c r="C12" s="9" t="s">
        <v>700</v>
      </c>
      <c r="D12" s="9" t="s">
        <v>701</v>
      </c>
      <c r="E12" s="9" t="s">
        <v>700</v>
      </c>
      <c r="F12" s="9" t="s">
        <v>701</v>
      </c>
      <c r="G12" s="9" t="s">
        <v>700</v>
      </c>
      <c r="H12" s="9" t="s">
        <v>701</v>
      </c>
      <c r="I12" s="9" t="s">
        <v>700</v>
      </c>
      <c r="J12" s="9" t="s">
        <v>701</v>
      </c>
      <c r="K12" s="9" t="s">
        <v>700</v>
      </c>
      <c r="L12" s="9" t="s">
        <v>701</v>
      </c>
      <c r="M12" s="132" t="s">
        <v>700</v>
      </c>
      <c r="N12" s="132" t="s">
        <v>701</v>
      </c>
    </row>
    <row r="13" spans="1:14" ht="33.75">
      <c r="A13" s="34">
        <v>1</v>
      </c>
      <c r="B13" s="32" t="s">
        <v>983</v>
      </c>
      <c r="C13" s="24">
        <v>6786</v>
      </c>
      <c r="D13" s="24">
        <v>4615</v>
      </c>
      <c r="E13" s="6">
        <v>6767</v>
      </c>
      <c r="F13" s="24">
        <v>5647</v>
      </c>
      <c r="G13" s="24">
        <v>14587</v>
      </c>
      <c r="H13" s="24">
        <v>10928</v>
      </c>
      <c r="I13" s="24">
        <v>165</v>
      </c>
      <c r="J13" s="24">
        <v>173</v>
      </c>
      <c r="K13" s="24">
        <v>8919</v>
      </c>
      <c r="L13" s="128">
        <v>21127</v>
      </c>
      <c r="M13" s="130">
        <f>C13+E13+G13+I13+K13</f>
        <v>37224</v>
      </c>
      <c r="N13" s="130">
        <f>D13+F13+H13+J13+L13</f>
        <v>42490</v>
      </c>
    </row>
    <row r="14" spans="1:14" ht="76.5" customHeight="1">
      <c r="A14" s="34">
        <v>2</v>
      </c>
      <c r="B14" s="32" t="s">
        <v>720</v>
      </c>
      <c r="C14" s="24">
        <f>SUM(C15:C16)</f>
        <v>3100</v>
      </c>
      <c r="D14" s="24">
        <f aca="true" t="shared" si="0" ref="D14:L14">SUM(D15:D16)</f>
        <v>2700</v>
      </c>
      <c r="E14" s="24">
        <f t="shared" si="0"/>
        <v>4500</v>
      </c>
      <c r="F14" s="24">
        <f t="shared" si="0"/>
        <v>5900</v>
      </c>
      <c r="G14" s="24">
        <f t="shared" si="0"/>
        <v>5000</v>
      </c>
      <c r="H14" s="24">
        <f t="shared" si="0"/>
        <v>5567</v>
      </c>
      <c r="I14" s="24">
        <f t="shared" si="0"/>
        <v>0</v>
      </c>
      <c r="J14" s="24">
        <f t="shared" si="0"/>
        <v>0</v>
      </c>
      <c r="K14" s="24">
        <f t="shared" si="0"/>
        <v>8730</v>
      </c>
      <c r="L14" s="24">
        <f t="shared" si="0"/>
        <v>5320</v>
      </c>
      <c r="M14" s="130">
        <f aca="true" t="shared" si="1" ref="M14:N18">SUM(C14+E14+G14+I14+K14)</f>
        <v>21330</v>
      </c>
      <c r="N14" s="130">
        <f t="shared" si="1"/>
        <v>19487</v>
      </c>
    </row>
    <row r="15" spans="1:14" ht="33.75">
      <c r="A15" s="119" t="s">
        <v>721</v>
      </c>
      <c r="B15" s="120" t="s">
        <v>718</v>
      </c>
      <c r="C15" s="121">
        <v>1000</v>
      </c>
      <c r="D15" s="121">
        <v>700</v>
      </c>
      <c r="E15" s="121">
        <v>700</v>
      </c>
      <c r="F15" s="121">
        <v>4000</v>
      </c>
      <c r="G15" s="121">
        <v>0</v>
      </c>
      <c r="H15" s="121">
        <v>0</v>
      </c>
      <c r="I15" s="121">
        <v>0</v>
      </c>
      <c r="J15" s="121">
        <v>0</v>
      </c>
      <c r="K15" s="121">
        <v>8160</v>
      </c>
      <c r="L15" s="129">
        <v>5320</v>
      </c>
      <c r="M15" s="127">
        <f t="shared" si="1"/>
        <v>9860</v>
      </c>
      <c r="N15" s="127">
        <f t="shared" si="1"/>
        <v>10020</v>
      </c>
    </row>
    <row r="16" spans="1:14" ht="33.75">
      <c r="A16" s="119" t="s">
        <v>722</v>
      </c>
      <c r="B16" s="120" t="s">
        <v>719</v>
      </c>
      <c r="C16" s="123">
        <v>2100</v>
      </c>
      <c r="D16" s="123">
        <v>2000</v>
      </c>
      <c r="E16" s="121">
        <v>3800</v>
      </c>
      <c r="F16" s="121">
        <v>1900</v>
      </c>
      <c r="G16" s="121">
        <v>5000</v>
      </c>
      <c r="H16" s="121">
        <v>5567</v>
      </c>
      <c r="I16" s="121">
        <v>0</v>
      </c>
      <c r="J16" s="121">
        <v>0</v>
      </c>
      <c r="K16" s="121">
        <v>570</v>
      </c>
      <c r="L16" s="129">
        <v>0</v>
      </c>
      <c r="M16" s="127">
        <f t="shared" si="1"/>
        <v>11470</v>
      </c>
      <c r="N16" s="127">
        <f t="shared" si="1"/>
        <v>9467</v>
      </c>
    </row>
    <row r="17" spans="1:14" s="124" customFormat="1" ht="55.5" customHeight="1">
      <c r="A17" s="118">
        <v>3</v>
      </c>
      <c r="B17" s="38" t="s">
        <v>723</v>
      </c>
      <c r="C17" s="37">
        <f>SUM(C18)</f>
        <v>0</v>
      </c>
      <c r="D17" s="37">
        <f aca="true" t="shared" si="2" ref="D17:L17">SUM(D18)</f>
        <v>0</v>
      </c>
      <c r="E17" s="37">
        <f t="shared" si="2"/>
        <v>1297</v>
      </c>
      <c r="F17" s="37">
        <f t="shared" si="2"/>
        <v>1375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351</v>
      </c>
      <c r="L17" s="37">
        <f t="shared" si="2"/>
        <v>373</v>
      </c>
      <c r="M17" s="130">
        <f t="shared" si="1"/>
        <v>1648</v>
      </c>
      <c r="N17" s="130">
        <f t="shared" si="1"/>
        <v>1748</v>
      </c>
    </row>
    <row r="18" spans="1:14" s="125" customFormat="1" ht="38.25" customHeight="1">
      <c r="A18" s="119" t="s">
        <v>724</v>
      </c>
      <c r="B18" s="120" t="s">
        <v>719</v>
      </c>
      <c r="C18" s="123">
        <v>0</v>
      </c>
      <c r="D18" s="123">
        <v>0</v>
      </c>
      <c r="E18" s="121">
        <v>1297</v>
      </c>
      <c r="F18" s="121">
        <v>1375</v>
      </c>
      <c r="G18" s="121">
        <v>0</v>
      </c>
      <c r="H18" s="121">
        <v>0</v>
      </c>
      <c r="I18" s="121">
        <v>0</v>
      </c>
      <c r="J18" s="121">
        <v>0</v>
      </c>
      <c r="K18" s="121">
        <v>351</v>
      </c>
      <c r="L18" s="129">
        <v>373</v>
      </c>
      <c r="M18" s="127">
        <f t="shared" si="1"/>
        <v>1648</v>
      </c>
      <c r="N18" s="127">
        <f t="shared" si="1"/>
        <v>1748</v>
      </c>
    </row>
    <row r="19" spans="1:14" ht="27.75" customHeight="1">
      <c r="A19" s="41">
        <v>4</v>
      </c>
      <c r="B19" s="39" t="s">
        <v>333</v>
      </c>
      <c r="C19" s="40">
        <f>C13+C14+C17</f>
        <v>9886</v>
      </c>
      <c r="D19" s="40">
        <f aca="true" t="shared" si="3" ref="D19:N19">D13+D14+D17</f>
        <v>7315</v>
      </c>
      <c r="E19" s="40">
        <f t="shared" si="3"/>
        <v>12564</v>
      </c>
      <c r="F19" s="40">
        <f t="shared" si="3"/>
        <v>12922</v>
      </c>
      <c r="G19" s="40">
        <f t="shared" si="3"/>
        <v>19587</v>
      </c>
      <c r="H19" s="40">
        <f t="shared" si="3"/>
        <v>16495</v>
      </c>
      <c r="I19" s="40">
        <f t="shared" si="3"/>
        <v>165</v>
      </c>
      <c r="J19" s="40">
        <f t="shared" si="3"/>
        <v>173</v>
      </c>
      <c r="K19" s="40">
        <f t="shared" si="3"/>
        <v>18000</v>
      </c>
      <c r="L19" s="40">
        <f t="shared" si="3"/>
        <v>26820</v>
      </c>
      <c r="M19" s="40">
        <f t="shared" si="3"/>
        <v>60202</v>
      </c>
      <c r="N19" s="40">
        <f t="shared" si="3"/>
        <v>63725</v>
      </c>
    </row>
  </sheetData>
  <sheetProtection/>
  <mergeCells count="9">
    <mergeCell ref="B8:M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25390625" style="134" customWidth="1"/>
    <col min="2" max="2" width="35.12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134" customWidth="1"/>
  </cols>
  <sheetData>
    <row r="1" spans="5:10" ht="14.25" customHeight="1">
      <c r="E1" s="22"/>
      <c r="F1" s="22"/>
      <c r="H1" s="7" t="s">
        <v>732</v>
      </c>
      <c r="J1" s="7"/>
    </row>
    <row r="2" spans="5:10" ht="14.25" customHeight="1">
      <c r="E2" s="22"/>
      <c r="F2" s="22"/>
      <c r="H2" s="7" t="s">
        <v>303</v>
      </c>
      <c r="J2" s="7"/>
    </row>
    <row r="3" spans="5:10" ht="14.25" customHeight="1">
      <c r="E3" s="22"/>
      <c r="F3" s="22"/>
      <c r="H3" s="7" t="s">
        <v>99</v>
      </c>
      <c r="J3" s="7"/>
    </row>
    <row r="4" spans="5:10" ht="14.25" customHeight="1">
      <c r="E4" s="22"/>
      <c r="F4" s="22"/>
      <c r="H4" s="7" t="s">
        <v>100</v>
      </c>
      <c r="J4" s="7"/>
    </row>
    <row r="5" spans="5:10" ht="14.25" customHeight="1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82" t="s">
        <v>733</v>
      </c>
      <c r="C8" s="195"/>
      <c r="D8" s="195"/>
      <c r="E8" s="195"/>
      <c r="F8" s="195"/>
      <c r="G8" s="195"/>
      <c r="H8" s="195"/>
    </row>
    <row r="11" spans="1:8" ht="58.5" customHeight="1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78.75">
      <c r="A12" s="135">
        <v>1</v>
      </c>
      <c r="B12" s="136" t="s">
        <v>522</v>
      </c>
      <c r="C12" s="24">
        <v>0.1</v>
      </c>
      <c r="D12" s="24">
        <v>0.1</v>
      </c>
      <c r="E12" s="24">
        <v>0.1</v>
      </c>
      <c r="F12" s="24">
        <v>0.1</v>
      </c>
      <c r="G12" s="24">
        <v>0.1</v>
      </c>
      <c r="H12" s="25">
        <f>C12+D12+E12+F12+G12</f>
        <v>0.5</v>
      </c>
    </row>
    <row r="13" spans="1:8" ht="49.5" customHeight="1">
      <c r="A13" s="135">
        <f>1+A12</f>
        <v>2</v>
      </c>
      <c r="B13" s="36" t="s">
        <v>731</v>
      </c>
      <c r="C13" s="24">
        <v>96.1</v>
      </c>
      <c r="D13" s="24">
        <v>192.2</v>
      </c>
      <c r="E13" s="24">
        <v>288.3</v>
      </c>
      <c r="F13" s="24">
        <v>192.2</v>
      </c>
      <c r="G13" s="24">
        <v>192.2</v>
      </c>
      <c r="H13" s="25">
        <f>C13+D13+E13+F13+G13</f>
        <v>961</v>
      </c>
    </row>
    <row r="14" spans="1:8" ht="27.75" customHeight="1">
      <c r="A14" s="137">
        <v>3</v>
      </c>
      <c r="B14" s="39" t="s">
        <v>333</v>
      </c>
      <c r="C14" s="40">
        <f aca="true" t="shared" si="0" ref="C14:H14">SUM(C12:C13)</f>
        <v>96.19999999999999</v>
      </c>
      <c r="D14" s="40">
        <f t="shared" si="0"/>
        <v>192.29999999999998</v>
      </c>
      <c r="E14" s="40">
        <f t="shared" si="0"/>
        <v>288.40000000000003</v>
      </c>
      <c r="F14" s="40">
        <f t="shared" si="0"/>
        <v>192.29999999999998</v>
      </c>
      <c r="G14" s="40">
        <f t="shared" si="0"/>
        <v>192.29999999999998</v>
      </c>
      <c r="H14" s="40">
        <f t="shared" si="0"/>
        <v>961.5</v>
      </c>
    </row>
  </sheetData>
  <sheetProtection/>
  <mergeCells count="1">
    <mergeCell ref="B8:H8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.25390625" style="134" customWidth="1"/>
    <col min="2" max="2" width="35.125" style="3" customWidth="1"/>
    <col min="3" max="14" width="10.125" style="11" customWidth="1"/>
    <col min="15" max="16384" width="9.125" style="134" customWidth="1"/>
  </cols>
  <sheetData>
    <row r="1" spans="11:16" ht="14.25" customHeight="1">
      <c r="K1" s="22"/>
      <c r="L1" s="22"/>
      <c r="N1" s="7" t="s">
        <v>735</v>
      </c>
      <c r="P1" s="7"/>
    </row>
    <row r="2" spans="11:16" ht="14.25" customHeight="1">
      <c r="K2" s="22"/>
      <c r="L2" s="22"/>
      <c r="N2" s="7" t="s">
        <v>303</v>
      </c>
      <c r="P2" s="7"/>
    </row>
    <row r="3" spans="11:16" ht="14.25" customHeight="1">
      <c r="K3" s="22"/>
      <c r="L3" s="22"/>
      <c r="N3" s="7" t="s">
        <v>99</v>
      </c>
      <c r="P3" s="7"/>
    </row>
    <row r="4" spans="11:16" ht="14.25" customHeight="1">
      <c r="K4" s="22"/>
      <c r="L4" s="22"/>
      <c r="N4" s="7" t="s">
        <v>100</v>
      </c>
      <c r="P4" s="7"/>
    </row>
    <row r="5" spans="11:16" ht="14.25" customHeight="1">
      <c r="K5" s="22"/>
      <c r="L5" s="22"/>
      <c r="N5" s="7" t="s">
        <v>99</v>
      </c>
      <c r="P5" s="7"/>
    </row>
    <row r="6" spans="11:16" ht="12">
      <c r="K6" s="23"/>
      <c r="L6" s="23"/>
      <c r="N6" s="7" t="s">
        <v>385</v>
      </c>
      <c r="P6" s="7"/>
    </row>
    <row r="8" spans="2:14" ht="12.75">
      <c r="B8" s="182" t="s">
        <v>736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11" spans="1:14" ht="58.5" customHeight="1">
      <c r="A11" s="178" t="s">
        <v>331</v>
      </c>
      <c r="B11" s="185" t="s">
        <v>332</v>
      </c>
      <c r="C11" s="187" t="s">
        <v>214</v>
      </c>
      <c r="D11" s="188"/>
      <c r="E11" s="187" t="s">
        <v>215</v>
      </c>
      <c r="F11" s="188"/>
      <c r="G11" s="187" t="s">
        <v>216</v>
      </c>
      <c r="H11" s="188"/>
      <c r="I11" s="187" t="s">
        <v>217</v>
      </c>
      <c r="J11" s="188"/>
      <c r="K11" s="187" t="s">
        <v>717</v>
      </c>
      <c r="L11" s="188"/>
      <c r="M11" s="193" t="s">
        <v>242</v>
      </c>
      <c r="N11" s="194"/>
    </row>
    <row r="12" spans="1:14" ht="31.5" customHeight="1">
      <c r="A12" s="191"/>
      <c r="B12" s="192"/>
      <c r="C12" s="9" t="s">
        <v>700</v>
      </c>
      <c r="D12" s="9" t="s">
        <v>701</v>
      </c>
      <c r="E12" s="9" t="s">
        <v>700</v>
      </c>
      <c r="F12" s="9" t="s">
        <v>701</v>
      </c>
      <c r="G12" s="9" t="s">
        <v>700</v>
      </c>
      <c r="H12" s="9" t="s">
        <v>701</v>
      </c>
      <c r="I12" s="9" t="s">
        <v>700</v>
      </c>
      <c r="J12" s="9" t="s">
        <v>701</v>
      </c>
      <c r="K12" s="9" t="s">
        <v>700</v>
      </c>
      <c r="L12" s="9" t="s">
        <v>701</v>
      </c>
      <c r="M12" s="132" t="s">
        <v>700</v>
      </c>
      <c r="N12" s="132" t="s">
        <v>701</v>
      </c>
    </row>
    <row r="13" spans="1:14" ht="74.25" customHeight="1">
      <c r="A13" s="135">
        <v>1</v>
      </c>
      <c r="B13" s="136" t="s">
        <v>522</v>
      </c>
      <c r="C13" s="24">
        <v>0.1</v>
      </c>
      <c r="D13" s="24">
        <v>0.1</v>
      </c>
      <c r="E13" s="24">
        <v>0.1</v>
      </c>
      <c r="F13" s="24">
        <v>0.1</v>
      </c>
      <c r="G13" s="24">
        <v>0.1</v>
      </c>
      <c r="H13" s="24">
        <v>0.1</v>
      </c>
      <c r="I13" s="24">
        <v>0.1</v>
      </c>
      <c r="J13" s="24">
        <v>0.1</v>
      </c>
      <c r="K13" s="24">
        <v>0.1</v>
      </c>
      <c r="L13" s="24">
        <v>0.1</v>
      </c>
      <c r="M13" s="130">
        <f aca="true" t="shared" si="0" ref="M13:N15">C13+E13+G13+I13+K13</f>
        <v>0.5</v>
      </c>
      <c r="N13" s="25">
        <f t="shared" si="0"/>
        <v>0.5</v>
      </c>
    </row>
    <row r="14" spans="1:14" ht="49.5" customHeight="1">
      <c r="A14" s="135">
        <f>1+A13</f>
        <v>2</v>
      </c>
      <c r="B14" s="36" t="s">
        <v>731</v>
      </c>
      <c r="C14" s="24">
        <v>96.4</v>
      </c>
      <c r="D14" s="24">
        <v>96.4</v>
      </c>
      <c r="E14" s="24">
        <v>192.8</v>
      </c>
      <c r="F14" s="24">
        <v>192.8</v>
      </c>
      <c r="G14" s="24">
        <v>289.2</v>
      </c>
      <c r="H14" s="24">
        <v>289.2</v>
      </c>
      <c r="I14" s="24">
        <v>192.8</v>
      </c>
      <c r="J14" s="24">
        <v>192.8</v>
      </c>
      <c r="K14" s="24">
        <v>192.8</v>
      </c>
      <c r="L14" s="24">
        <v>192.8</v>
      </c>
      <c r="M14" s="130">
        <f t="shared" si="0"/>
        <v>964</v>
      </c>
      <c r="N14" s="25">
        <f t="shared" si="0"/>
        <v>964</v>
      </c>
    </row>
    <row r="15" spans="1:14" ht="49.5" customHeight="1">
      <c r="A15" s="135"/>
      <c r="B15" s="36" t="s">
        <v>734</v>
      </c>
      <c r="C15" s="37">
        <v>0</v>
      </c>
      <c r="D15" s="37">
        <v>1.7</v>
      </c>
      <c r="E15" s="37">
        <v>0</v>
      </c>
      <c r="F15" s="37">
        <v>2.3</v>
      </c>
      <c r="G15" s="37">
        <v>0</v>
      </c>
      <c r="H15" s="37">
        <v>3.3</v>
      </c>
      <c r="I15" s="37">
        <v>0</v>
      </c>
      <c r="J15" s="37">
        <v>4.1</v>
      </c>
      <c r="K15" s="37">
        <v>0</v>
      </c>
      <c r="L15" s="37">
        <v>3</v>
      </c>
      <c r="M15" s="130">
        <f t="shared" si="0"/>
        <v>0</v>
      </c>
      <c r="N15" s="25">
        <f t="shared" si="0"/>
        <v>14.399999999999999</v>
      </c>
    </row>
    <row r="16" spans="1:14" ht="27.75" customHeight="1">
      <c r="A16" s="137">
        <v>3</v>
      </c>
      <c r="B16" s="39" t="s">
        <v>333</v>
      </c>
      <c r="C16" s="40">
        <f>SUM(C13:C15)</f>
        <v>96.5</v>
      </c>
      <c r="D16" s="40">
        <f aca="true" t="shared" si="1" ref="D16:N16">SUM(D13:D15)</f>
        <v>98.2</v>
      </c>
      <c r="E16" s="40">
        <f t="shared" si="1"/>
        <v>192.9</v>
      </c>
      <c r="F16" s="40">
        <f t="shared" si="1"/>
        <v>195.20000000000002</v>
      </c>
      <c r="G16" s="40">
        <f t="shared" si="1"/>
        <v>289.3</v>
      </c>
      <c r="H16" s="40">
        <f t="shared" si="1"/>
        <v>292.6</v>
      </c>
      <c r="I16" s="40">
        <f t="shared" si="1"/>
        <v>192.9</v>
      </c>
      <c r="J16" s="40">
        <f t="shared" si="1"/>
        <v>197</v>
      </c>
      <c r="K16" s="40">
        <f t="shared" si="1"/>
        <v>192.9</v>
      </c>
      <c r="L16" s="40">
        <f t="shared" si="1"/>
        <v>195.9</v>
      </c>
      <c r="M16" s="40">
        <f t="shared" si="1"/>
        <v>964.5</v>
      </c>
      <c r="N16" s="40">
        <f t="shared" si="1"/>
        <v>978.9</v>
      </c>
    </row>
  </sheetData>
  <sheetProtection/>
  <mergeCells count="9">
    <mergeCell ref="B8:N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11811023622047245" right="0.11811023622047245" top="0.9448818897637796" bottom="0.5511811023622047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D31"/>
  <sheetViews>
    <sheetView zoomScalePageLayoutView="0" workbookViewId="0" topLeftCell="A16">
      <selection activeCell="C38" sqref="C38"/>
    </sheetView>
  </sheetViews>
  <sheetFormatPr defaultColWidth="9.00390625" defaultRowHeight="12.75"/>
  <cols>
    <col min="1" max="1" width="5.75390625" style="3" customWidth="1"/>
    <col min="2" max="2" width="49.75390625" style="11" customWidth="1"/>
    <col min="3" max="3" width="23.75390625" style="3" customWidth="1"/>
    <col min="4" max="4" width="13.75390625" style="11" customWidth="1"/>
  </cols>
  <sheetData>
    <row r="1" ht="12.75">
      <c r="D1" s="7" t="s">
        <v>746</v>
      </c>
    </row>
    <row r="2" ht="12.75">
      <c r="D2" s="7" t="s">
        <v>303</v>
      </c>
    </row>
    <row r="3" ht="12.75">
      <c r="D3" s="7" t="s">
        <v>99</v>
      </c>
    </row>
    <row r="4" ht="12.75">
      <c r="D4" s="7" t="s">
        <v>100</v>
      </c>
    </row>
    <row r="5" ht="12.75">
      <c r="D5" s="7" t="s">
        <v>99</v>
      </c>
    </row>
    <row r="6" ht="12.75">
      <c r="D6" s="7" t="s">
        <v>385</v>
      </c>
    </row>
    <row r="7" ht="12.75">
      <c r="D7" s="2"/>
    </row>
    <row r="8" spans="1:4" ht="12.75">
      <c r="A8" s="182" t="s">
        <v>747</v>
      </c>
      <c r="B8" s="196"/>
      <c r="C8" s="196"/>
      <c r="D8" s="196"/>
    </row>
    <row r="10" spans="1:4" ht="12.75" customHeight="1">
      <c r="A10" s="197" t="s">
        <v>269</v>
      </c>
      <c r="B10" s="197" t="s">
        <v>751</v>
      </c>
      <c r="C10" s="197" t="s">
        <v>212</v>
      </c>
      <c r="D10" s="197" t="s">
        <v>242</v>
      </c>
    </row>
    <row r="11" spans="1:4" ht="24" customHeight="1">
      <c r="A11" s="197"/>
      <c r="B11" s="197"/>
      <c r="C11" s="197"/>
      <c r="D11" s="197"/>
    </row>
    <row r="12" spans="1:4" s="1" customFormat="1" ht="12.75">
      <c r="A12" s="26">
        <v>1</v>
      </c>
      <c r="B12" s="26">
        <v>2</v>
      </c>
      <c r="C12" s="26">
        <v>3</v>
      </c>
      <c r="D12" s="26">
        <v>4</v>
      </c>
    </row>
    <row r="13" spans="1:4" ht="21">
      <c r="A13" s="14">
        <v>1</v>
      </c>
      <c r="B13" s="27" t="s">
        <v>84</v>
      </c>
      <c r="C13" s="16" t="s">
        <v>245</v>
      </c>
      <c r="D13" s="78">
        <f>D14-D15</f>
        <v>0</v>
      </c>
    </row>
    <row r="14" spans="1:4" ht="22.5">
      <c r="A14" s="14">
        <v>2</v>
      </c>
      <c r="B14" s="28" t="s">
        <v>741</v>
      </c>
      <c r="C14" s="5" t="s">
        <v>61</v>
      </c>
      <c r="D14" s="79">
        <v>0</v>
      </c>
    </row>
    <row r="15" spans="1:4" s="1" customFormat="1" ht="33.75">
      <c r="A15" s="14">
        <v>3</v>
      </c>
      <c r="B15" s="28" t="s">
        <v>742</v>
      </c>
      <c r="C15" s="5" t="s">
        <v>62</v>
      </c>
      <c r="D15" s="79">
        <v>0</v>
      </c>
    </row>
    <row r="16" spans="1:4" ht="21">
      <c r="A16" s="14">
        <v>4</v>
      </c>
      <c r="B16" s="27" t="s">
        <v>106</v>
      </c>
      <c r="C16" s="16" t="s">
        <v>246</v>
      </c>
      <c r="D16" s="78">
        <f>D17-D18</f>
        <v>0</v>
      </c>
    </row>
    <row r="17" spans="1:4" ht="33.75">
      <c r="A17" s="14">
        <v>5</v>
      </c>
      <c r="B17" s="28" t="s">
        <v>743</v>
      </c>
      <c r="C17" s="5" t="s">
        <v>63</v>
      </c>
      <c r="D17" s="80">
        <v>0</v>
      </c>
    </row>
    <row r="18" spans="1:4" ht="33.75">
      <c r="A18" s="14">
        <v>6</v>
      </c>
      <c r="B18" s="28" t="s">
        <v>64</v>
      </c>
      <c r="C18" s="5" t="s">
        <v>65</v>
      </c>
      <c r="D18" s="81">
        <v>0</v>
      </c>
    </row>
    <row r="19" spans="1:4" ht="21">
      <c r="A19" s="14">
        <v>7</v>
      </c>
      <c r="B19" s="27" t="s">
        <v>737</v>
      </c>
      <c r="C19" s="16" t="s">
        <v>247</v>
      </c>
      <c r="D19" s="78">
        <v>92876.05</v>
      </c>
    </row>
    <row r="20" spans="1:4" s="1" customFormat="1" ht="21">
      <c r="A20" s="14">
        <v>8</v>
      </c>
      <c r="B20" s="27" t="s">
        <v>107</v>
      </c>
      <c r="C20" s="16" t="s">
        <v>108</v>
      </c>
      <c r="D20" s="78">
        <f>D21+D23+D25</f>
        <v>0</v>
      </c>
    </row>
    <row r="21" spans="1:4" ht="21">
      <c r="A21" s="14">
        <v>9</v>
      </c>
      <c r="B21" s="27" t="s">
        <v>109</v>
      </c>
      <c r="C21" s="16" t="s">
        <v>68</v>
      </c>
      <c r="D21" s="78">
        <f>D22</f>
        <v>0</v>
      </c>
    </row>
    <row r="22" spans="1:4" s="1" customFormat="1" ht="22.5">
      <c r="A22" s="14">
        <v>10</v>
      </c>
      <c r="B22" s="28" t="s">
        <v>738</v>
      </c>
      <c r="C22" s="5" t="s">
        <v>69</v>
      </c>
      <c r="D22" s="80">
        <v>0</v>
      </c>
    </row>
    <row r="23" spans="1:4" ht="21">
      <c r="A23" s="14">
        <v>11</v>
      </c>
      <c r="B23" s="27" t="s">
        <v>88</v>
      </c>
      <c r="C23" s="16" t="s">
        <v>248</v>
      </c>
      <c r="D23" s="78">
        <f>-D24</f>
        <v>0</v>
      </c>
    </row>
    <row r="24" spans="1:4" ht="58.5" customHeight="1">
      <c r="A24" s="14">
        <v>12</v>
      </c>
      <c r="B24" s="28" t="s">
        <v>744</v>
      </c>
      <c r="C24" s="5" t="s">
        <v>745</v>
      </c>
      <c r="D24" s="80">
        <v>0</v>
      </c>
    </row>
    <row r="25" spans="1:4" ht="21">
      <c r="A25" s="14">
        <v>13</v>
      </c>
      <c r="B25" s="27" t="s">
        <v>89</v>
      </c>
      <c r="C25" s="16" t="s">
        <v>249</v>
      </c>
      <c r="D25" s="78">
        <f>D26-D29</f>
        <v>0</v>
      </c>
    </row>
    <row r="26" spans="1:4" ht="22.5">
      <c r="A26" s="14">
        <v>14</v>
      </c>
      <c r="B26" s="28" t="s">
        <v>110</v>
      </c>
      <c r="C26" s="5" t="s">
        <v>71</v>
      </c>
      <c r="D26" s="80">
        <f>D27+D28</f>
        <v>0</v>
      </c>
    </row>
    <row r="27" spans="1:4" ht="33.75">
      <c r="A27" s="14">
        <v>15</v>
      </c>
      <c r="B27" s="28" t="s">
        <v>739</v>
      </c>
      <c r="C27" s="5" t="s">
        <v>72</v>
      </c>
      <c r="D27" s="82">
        <f>0+D24</f>
        <v>0</v>
      </c>
    </row>
    <row r="28" spans="1:4" ht="33.75">
      <c r="A28" s="14">
        <v>16</v>
      </c>
      <c r="B28" s="28" t="s">
        <v>111</v>
      </c>
      <c r="C28" s="5" t="s">
        <v>73</v>
      </c>
      <c r="D28" s="80">
        <v>0</v>
      </c>
    </row>
    <row r="29" spans="1:4" ht="22.5">
      <c r="A29" s="14">
        <v>17</v>
      </c>
      <c r="B29" s="28" t="s">
        <v>90</v>
      </c>
      <c r="C29" s="5" t="s">
        <v>74</v>
      </c>
      <c r="D29" s="79">
        <f>D30</f>
        <v>0</v>
      </c>
    </row>
    <row r="30" spans="1:4" ht="33.75">
      <c r="A30" s="14">
        <v>18</v>
      </c>
      <c r="B30" s="28" t="s">
        <v>740</v>
      </c>
      <c r="C30" s="5" t="s">
        <v>75</v>
      </c>
      <c r="D30" s="79">
        <v>0</v>
      </c>
    </row>
    <row r="31" spans="1:4" ht="21">
      <c r="A31" s="21">
        <v>19</v>
      </c>
      <c r="B31" s="27" t="s">
        <v>91</v>
      </c>
      <c r="C31" s="16"/>
      <c r="D31" s="83">
        <f>D13+D16+D19+D20</f>
        <v>92876.05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1"/>
  <sheetViews>
    <sheetView zoomScalePageLayoutView="0" workbookViewId="0" topLeftCell="A22">
      <selection activeCell="G22" sqref="G22"/>
    </sheetView>
  </sheetViews>
  <sheetFormatPr defaultColWidth="9.00390625" defaultRowHeight="12.75"/>
  <cols>
    <col min="1" max="1" width="5.75390625" style="3" customWidth="1"/>
    <col min="2" max="2" width="40.125" style="138" customWidth="1"/>
    <col min="3" max="3" width="23.75390625" style="3" customWidth="1"/>
    <col min="4" max="4" width="16.625" style="3" customWidth="1"/>
    <col min="5" max="5" width="13.75390625" style="11" customWidth="1"/>
  </cols>
  <sheetData>
    <row r="1" ht="12.75">
      <c r="E1" s="7" t="s">
        <v>978</v>
      </c>
    </row>
    <row r="2" ht="12.75">
      <c r="E2" s="7" t="s">
        <v>303</v>
      </c>
    </row>
    <row r="3" ht="12.75">
      <c r="E3" s="7" t="s">
        <v>99</v>
      </c>
    </row>
    <row r="4" ht="12.75">
      <c r="E4" s="7" t="s">
        <v>100</v>
      </c>
    </row>
    <row r="5" ht="12.75">
      <c r="E5" s="7" t="s">
        <v>99</v>
      </c>
    </row>
    <row r="6" ht="12.75">
      <c r="E6" s="7" t="s">
        <v>385</v>
      </c>
    </row>
    <row r="7" ht="12.75">
      <c r="E7" s="2"/>
    </row>
    <row r="8" spans="1:5" ht="12.75">
      <c r="A8" s="182" t="s">
        <v>750</v>
      </c>
      <c r="B8" s="196"/>
      <c r="C8" s="196"/>
      <c r="D8" s="196"/>
      <c r="E8" s="196"/>
    </row>
    <row r="10" spans="1:5" ht="12.75">
      <c r="A10" s="197" t="s">
        <v>269</v>
      </c>
      <c r="B10" s="197" t="s">
        <v>751</v>
      </c>
      <c r="C10" s="197" t="s">
        <v>212</v>
      </c>
      <c r="D10" s="198" t="s">
        <v>242</v>
      </c>
      <c r="E10" s="199"/>
    </row>
    <row r="11" spans="1:5" ht="25.5" customHeight="1">
      <c r="A11" s="197"/>
      <c r="B11" s="197"/>
      <c r="C11" s="197"/>
      <c r="D11" s="101" t="s">
        <v>700</v>
      </c>
      <c r="E11" s="101" t="s">
        <v>701</v>
      </c>
    </row>
    <row r="12" spans="1:5" s="1" customFormat="1" ht="12.75">
      <c r="A12" s="26">
        <v>1</v>
      </c>
      <c r="B12" s="139">
        <v>2</v>
      </c>
      <c r="C12" s="26">
        <v>3</v>
      </c>
      <c r="D12" s="26">
        <v>4</v>
      </c>
      <c r="E12" s="26">
        <v>5</v>
      </c>
    </row>
    <row r="13" spans="1:5" ht="21">
      <c r="A13" s="14">
        <v>1</v>
      </c>
      <c r="B13" s="27" t="s">
        <v>84</v>
      </c>
      <c r="C13" s="16" t="s">
        <v>245</v>
      </c>
      <c r="D13" s="78">
        <f>D14-D15</f>
        <v>0</v>
      </c>
      <c r="E13" s="78">
        <f>E14-E15</f>
        <v>0</v>
      </c>
    </row>
    <row r="14" spans="1:5" ht="33.75">
      <c r="A14" s="14">
        <v>2</v>
      </c>
      <c r="B14" s="28" t="s">
        <v>741</v>
      </c>
      <c r="C14" s="5" t="s">
        <v>61</v>
      </c>
      <c r="D14" s="79">
        <v>0</v>
      </c>
      <c r="E14" s="79">
        <v>0</v>
      </c>
    </row>
    <row r="15" spans="1:5" s="1" customFormat="1" ht="33.75">
      <c r="A15" s="14">
        <v>3</v>
      </c>
      <c r="B15" s="28" t="s">
        <v>742</v>
      </c>
      <c r="C15" s="5" t="s">
        <v>62</v>
      </c>
      <c r="D15" s="79">
        <v>0</v>
      </c>
      <c r="E15" s="79">
        <v>0</v>
      </c>
    </row>
    <row r="16" spans="1:5" ht="21">
      <c r="A16" s="14">
        <v>4</v>
      </c>
      <c r="B16" s="27" t="s">
        <v>106</v>
      </c>
      <c r="C16" s="16" t="s">
        <v>246</v>
      </c>
      <c r="D16" s="78">
        <f>D17-D18</f>
        <v>0</v>
      </c>
      <c r="E16" s="78">
        <f>E17-E18</f>
        <v>0</v>
      </c>
    </row>
    <row r="17" spans="1:5" ht="45">
      <c r="A17" s="14">
        <v>5</v>
      </c>
      <c r="B17" s="28" t="s">
        <v>743</v>
      </c>
      <c r="C17" s="5" t="s">
        <v>63</v>
      </c>
      <c r="D17" s="80">
        <v>0</v>
      </c>
      <c r="E17" s="80">
        <v>0</v>
      </c>
    </row>
    <row r="18" spans="1:5" ht="45">
      <c r="A18" s="14">
        <v>6</v>
      </c>
      <c r="B18" s="28" t="s">
        <v>64</v>
      </c>
      <c r="C18" s="5" t="s">
        <v>65</v>
      </c>
      <c r="D18" s="81">
        <v>0</v>
      </c>
      <c r="E18" s="81">
        <v>0</v>
      </c>
    </row>
    <row r="19" spans="1:5" ht="21">
      <c r="A19" s="14">
        <v>7</v>
      </c>
      <c r="B19" s="27" t="s">
        <v>737</v>
      </c>
      <c r="C19" s="16" t="s">
        <v>247</v>
      </c>
      <c r="D19" s="78">
        <v>2350.4</v>
      </c>
      <c r="E19" s="78">
        <v>2251.4</v>
      </c>
    </row>
    <row r="20" spans="1:5" s="1" customFormat="1" ht="21">
      <c r="A20" s="14">
        <v>8</v>
      </c>
      <c r="B20" s="27" t="s">
        <v>107</v>
      </c>
      <c r="C20" s="16" t="s">
        <v>108</v>
      </c>
      <c r="D20" s="78">
        <f>D21+D23+D25</f>
        <v>0</v>
      </c>
      <c r="E20" s="78">
        <f>E21+E23+E25</f>
        <v>0</v>
      </c>
    </row>
    <row r="21" spans="1:5" ht="31.5">
      <c r="A21" s="14">
        <v>9</v>
      </c>
      <c r="B21" s="27" t="s">
        <v>109</v>
      </c>
      <c r="C21" s="16" t="s">
        <v>68</v>
      </c>
      <c r="D21" s="78">
        <f>D22</f>
        <v>0</v>
      </c>
      <c r="E21" s="78">
        <f>E22</f>
        <v>0</v>
      </c>
    </row>
    <row r="22" spans="1:5" s="1" customFormat="1" ht="33.75">
      <c r="A22" s="14">
        <v>10</v>
      </c>
      <c r="B22" s="28" t="s">
        <v>738</v>
      </c>
      <c r="C22" s="5" t="s">
        <v>69</v>
      </c>
      <c r="D22" s="80">
        <v>0</v>
      </c>
      <c r="E22" s="80">
        <v>0</v>
      </c>
    </row>
    <row r="23" spans="1:5" ht="21">
      <c r="A23" s="14">
        <v>11</v>
      </c>
      <c r="B23" s="27" t="s">
        <v>88</v>
      </c>
      <c r="C23" s="16" t="s">
        <v>248</v>
      </c>
      <c r="D23" s="78">
        <f>-D24</f>
        <v>0</v>
      </c>
      <c r="E23" s="78">
        <f>-E24</f>
        <v>0</v>
      </c>
    </row>
    <row r="24" spans="1:5" ht="78.75">
      <c r="A24" s="14">
        <v>12</v>
      </c>
      <c r="B24" s="28" t="s">
        <v>744</v>
      </c>
      <c r="C24" s="5" t="s">
        <v>745</v>
      </c>
      <c r="D24" s="80">
        <v>0</v>
      </c>
      <c r="E24" s="80">
        <v>0</v>
      </c>
    </row>
    <row r="25" spans="1:5" ht="21">
      <c r="A25" s="14">
        <v>13</v>
      </c>
      <c r="B25" s="27" t="s">
        <v>89</v>
      </c>
      <c r="C25" s="16" t="s">
        <v>249</v>
      </c>
      <c r="D25" s="78">
        <f>D26-D29</f>
        <v>0</v>
      </c>
      <c r="E25" s="78">
        <f>E26-E29</f>
        <v>0</v>
      </c>
    </row>
    <row r="26" spans="1:5" ht="22.5">
      <c r="A26" s="14">
        <v>14</v>
      </c>
      <c r="B26" s="28" t="s">
        <v>110</v>
      </c>
      <c r="C26" s="5" t="s">
        <v>71</v>
      </c>
      <c r="D26" s="80">
        <f>D27+D28</f>
        <v>0</v>
      </c>
      <c r="E26" s="80">
        <f>E27+E28</f>
        <v>0</v>
      </c>
    </row>
    <row r="27" spans="1:5" ht="33.75">
      <c r="A27" s="14">
        <v>15</v>
      </c>
      <c r="B27" s="28" t="s">
        <v>739</v>
      </c>
      <c r="C27" s="5" t="s">
        <v>72</v>
      </c>
      <c r="D27" s="82">
        <f>0+D24</f>
        <v>0</v>
      </c>
      <c r="E27" s="82">
        <f>0+E24</f>
        <v>0</v>
      </c>
    </row>
    <row r="28" spans="1:5" ht="45">
      <c r="A28" s="14">
        <v>16</v>
      </c>
      <c r="B28" s="28" t="s">
        <v>111</v>
      </c>
      <c r="C28" s="5" t="s">
        <v>73</v>
      </c>
      <c r="D28" s="80">
        <v>0</v>
      </c>
      <c r="E28" s="80">
        <v>0</v>
      </c>
    </row>
    <row r="29" spans="1:5" ht="22.5">
      <c r="A29" s="14">
        <v>17</v>
      </c>
      <c r="B29" s="28" t="s">
        <v>90</v>
      </c>
      <c r="C29" s="5" t="s">
        <v>74</v>
      </c>
      <c r="D29" s="79">
        <f>D30</f>
        <v>0</v>
      </c>
      <c r="E29" s="79">
        <f>E30</f>
        <v>0</v>
      </c>
    </row>
    <row r="30" spans="1:5" ht="45">
      <c r="A30" s="14">
        <v>18</v>
      </c>
      <c r="B30" s="28" t="s">
        <v>740</v>
      </c>
      <c r="C30" s="5" t="s">
        <v>75</v>
      </c>
      <c r="D30" s="79">
        <v>0</v>
      </c>
      <c r="E30" s="79">
        <v>0</v>
      </c>
    </row>
    <row r="31" spans="1:5" ht="21">
      <c r="A31" s="21">
        <v>19</v>
      </c>
      <c r="B31" s="27" t="s">
        <v>91</v>
      </c>
      <c r="C31" s="16"/>
      <c r="D31" s="140">
        <f>D13+D16+D19+D20</f>
        <v>2350.4</v>
      </c>
      <c r="E31" s="140">
        <f>E13+E16+E19+E20</f>
        <v>2251.4</v>
      </c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11" customWidth="1"/>
    <col min="2" max="2" width="10.00390625" style="11" customWidth="1"/>
    <col min="3" max="3" width="21.75390625" style="11" customWidth="1"/>
    <col min="4" max="4" width="56.75390625" style="11" customWidth="1"/>
  </cols>
  <sheetData>
    <row r="1" ht="12.75">
      <c r="D1" s="7" t="s">
        <v>979</v>
      </c>
    </row>
    <row r="2" ht="12.75">
      <c r="D2" s="7" t="s">
        <v>303</v>
      </c>
    </row>
    <row r="3" ht="12.75">
      <c r="D3" s="7" t="s">
        <v>99</v>
      </c>
    </row>
    <row r="4" ht="12.75">
      <c r="D4" s="7" t="s">
        <v>100</v>
      </c>
    </row>
    <row r="5" ht="12.75">
      <c r="D5" s="7" t="s">
        <v>99</v>
      </c>
    </row>
    <row r="6" ht="12.75">
      <c r="D6" s="7" t="s">
        <v>385</v>
      </c>
    </row>
    <row r="7" ht="12.75">
      <c r="D7" s="7"/>
    </row>
    <row r="8" spans="1:4" ht="12.75">
      <c r="A8" s="200" t="s">
        <v>752</v>
      </c>
      <c r="B8" s="200"/>
      <c r="C8" s="200"/>
      <c r="D8" s="200"/>
    </row>
    <row r="10" spans="1:4" ht="114.75" customHeight="1">
      <c r="A10" s="4" t="s">
        <v>269</v>
      </c>
      <c r="B10" s="4" t="s">
        <v>211</v>
      </c>
      <c r="C10" s="4" t="s">
        <v>753</v>
      </c>
      <c r="D10" s="4" t="s">
        <v>213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16">
        <v>1</v>
      </c>
      <c r="B12" s="17" t="s">
        <v>250</v>
      </c>
      <c r="C12" s="18"/>
      <c r="D12" s="19" t="s">
        <v>76</v>
      </c>
    </row>
    <row r="13" spans="1:4" ht="22.5">
      <c r="A13" s="14">
        <v>2</v>
      </c>
      <c r="B13" s="84" t="s">
        <v>250</v>
      </c>
      <c r="C13" s="5" t="s">
        <v>61</v>
      </c>
      <c r="D13" s="28" t="s">
        <v>762</v>
      </c>
    </row>
    <row r="14" spans="1:4" ht="22.5">
      <c r="A14" s="14">
        <v>3</v>
      </c>
      <c r="B14" s="84" t="s">
        <v>250</v>
      </c>
      <c r="C14" s="5" t="s">
        <v>62</v>
      </c>
      <c r="D14" s="28" t="s">
        <v>754</v>
      </c>
    </row>
    <row r="15" spans="1:4" ht="33.75">
      <c r="A15" s="14">
        <v>4</v>
      </c>
      <c r="B15" s="84" t="s">
        <v>250</v>
      </c>
      <c r="C15" s="5" t="s">
        <v>63</v>
      </c>
      <c r="D15" s="28" t="s">
        <v>755</v>
      </c>
    </row>
    <row r="16" spans="1:4" ht="33.75">
      <c r="A16" s="14">
        <v>5</v>
      </c>
      <c r="B16" s="84" t="s">
        <v>250</v>
      </c>
      <c r="C16" s="5" t="s">
        <v>65</v>
      </c>
      <c r="D16" s="28" t="s">
        <v>64</v>
      </c>
    </row>
    <row r="17" spans="1:4" ht="22.5">
      <c r="A17" s="14">
        <v>6</v>
      </c>
      <c r="B17" s="84" t="s">
        <v>250</v>
      </c>
      <c r="C17" s="5" t="s">
        <v>66</v>
      </c>
      <c r="D17" s="28" t="s">
        <v>756</v>
      </c>
    </row>
    <row r="18" spans="1:4" ht="22.5">
      <c r="A18" s="14">
        <v>7</v>
      </c>
      <c r="B18" s="84" t="s">
        <v>250</v>
      </c>
      <c r="C18" s="5" t="s">
        <v>67</v>
      </c>
      <c r="D18" s="28" t="s">
        <v>757</v>
      </c>
    </row>
    <row r="19" spans="1:4" ht="22.5">
      <c r="A19" s="14">
        <v>8</v>
      </c>
      <c r="B19" s="84" t="s">
        <v>250</v>
      </c>
      <c r="C19" s="5" t="s">
        <v>69</v>
      </c>
      <c r="D19" s="28" t="s">
        <v>758</v>
      </c>
    </row>
    <row r="20" spans="1:4" ht="56.25">
      <c r="A20" s="14">
        <v>9</v>
      </c>
      <c r="B20" s="84" t="s">
        <v>250</v>
      </c>
      <c r="C20" s="5" t="s">
        <v>70</v>
      </c>
      <c r="D20" s="28" t="s">
        <v>759</v>
      </c>
    </row>
    <row r="21" spans="1:4" ht="22.5">
      <c r="A21" s="14">
        <v>10</v>
      </c>
      <c r="B21" s="84" t="s">
        <v>250</v>
      </c>
      <c r="C21" s="5" t="s">
        <v>71</v>
      </c>
      <c r="D21" s="28" t="s">
        <v>110</v>
      </c>
    </row>
    <row r="22" spans="1:4" ht="22.5">
      <c r="A22" s="14">
        <v>11</v>
      </c>
      <c r="B22" s="84" t="s">
        <v>250</v>
      </c>
      <c r="C22" s="5" t="s">
        <v>72</v>
      </c>
      <c r="D22" s="28" t="s">
        <v>760</v>
      </c>
    </row>
    <row r="23" spans="1:4" ht="33.75">
      <c r="A23" s="14">
        <v>12</v>
      </c>
      <c r="B23" s="84" t="s">
        <v>250</v>
      </c>
      <c r="C23" s="5" t="s">
        <v>73</v>
      </c>
      <c r="D23" s="28" t="s">
        <v>111</v>
      </c>
    </row>
    <row r="24" spans="1:4" ht="22.5">
      <c r="A24" s="14">
        <v>13</v>
      </c>
      <c r="B24" s="84" t="s">
        <v>250</v>
      </c>
      <c r="C24" s="5" t="s">
        <v>74</v>
      </c>
      <c r="D24" s="28" t="s">
        <v>90</v>
      </c>
    </row>
    <row r="25" spans="1:4" ht="33.75">
      <c r="A25" s="14">
        <v>14</v>
      </c>
      <c r="B25" s="20" t="s">
        <v>250</v>
      </c>
      <c r="C25" s="5" t="s">
        <v>75</v>
      </c>
      <c r="D25" s="28" t="s">
        <v>761</v>
      </c>
    </row>
  </sheetData>
  <sheetProtection/>
  <mergeCells count="1">
    <mergeCell ref="A8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74"/>
  <sheetViews>
    <sheetView zoomScalePageLayoutView="0" workbookViewId="0" topLeftCell="A63">
      <selection activeCell="C18" sqref="C18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8"/>
      <c r="B1" s="49"/>
      <c r="C1" s="49"/>
      <c r="D1" s="49" t="s">
        <v>202</v>
      </c>
    </row>
    <row r="2" spans="1:4" ht="12.75" customHeight="1">
      <c r="A2" s="48"/>
      <c r="B2" s="49"/>
      <c r="C2" s="49"/>
      <c r="D2" s="49" t="s">
        <v>303</v>
      </c>
    </row>
    <row r="3" spans="1:4" ht="12.75" customHeight="1">
      <c r="A3" s="48"/>
      <c r="B3" s="49"/>
      <c r="C3" s="49"/>
      <c r="D3" s="49" t="s">
        <v>99</v>
      </c>
    </row>
    <row r="4" spans="1:4" ht="12.75" customHeight="1">
      <c r="A4" s="48"/>
      <c r="B4" s="49"/>
      <c r="C4" s="49"/>
      <c r="D4" s="49" t="s">
        <v>100</v>
      </c>
    </row>
    <row r="5" spans="1:4" ht="12.75" customHeight="1">
      <c r="A5" s="48"/>
      <c r="B5" s="49"/>
      <c r="C5" s="49"/>
      <c r="D5" s="49" t="s">
        <v>99</v>
      </c>
    </row>
    <row r="6" spans="1:4" ht="12.75" customHeight="1">
      <c r="A6" s="48"/>
      <c r="B6" s="159" t="s">
        <v>385</v>
      </c>
      <c r="C6" s="159"/>
      <c r="D6" s="159"/>
    </row>
    <row r="7" spans="1:4" ht="10.5" customHeight="1">
      <c r="A7" s="48"/>
      <c r="B7" s="50"/>
      <c r="C7" s="50"/>
      <c r="D7" s="49"/>
    </row>
    <row r="8" spans="1:3" ht="16.5" customHeight="1">
      <c r="A8" s="48"/>
      <c r="B8" s="160" t="s">
        <v>397</v>
      </c>
      <c r="C8" s="160"/>
    </row>
    <row r="9" spans="1:3" ht="13.5" customHeight="1">
      <c r="A9" s="48"/>
      <c r="B9" s="51"/>
      <c r="C9" s="51"/>
    </row>
    <row r="10" spans="1:4" ht="34.5" customHeight="1">
      <c r="A10" s="161" t="s">
        <v>269</v>
      </c>
      <c r="B10" s="163" t="s">
        <v>203</v>
      </c>
      <c r="C10" s="163" t="s">
        <v>204</v>
      </c>
      <c r="D10" s="163" t="s">
        <v>205</v>
      </c>
    </row>
    <row r="11" spans="1:4" ht="34.5" customHeight="1">
      <c r="A11" s="162"/>
      <c r="B11" s="164"/>
      <c r="C11" s="164"/>
      <c r="D11" s="164"/>
    </row>
    <row r="12" spans="1:4" ht="12.75">
      <c r="A12" s="52">
        <v>1</v>
      </c>
      <c r="B12" s="30" t="s">
        <v>206</v>
      </c>
      <c r="C12" s="53" t="s">
        <v>207</v>
      </c>
      <c r="D12" s="54">
        <f>D13+D18+D23+D32+D40+D45+D50</f>
        <v>349213</v>
      </c>
    </row>
    <row r="13" spans="1:4" ht="12.75">
      <c r="A13" s="52">
        <f>A12+1</f>
        <v>2</v>
      </c>
      <c r="B13" s="30" t="s">
        <v>398</v>
      </c>
      <c r="C13" s="53" t="s">
        <v>208</v>
      </c>
      <c r="D13" s="54">
        <f>SUM(D14:D17)</f>
        <v>329370</v>
      </c>
    </row>
    <row r="14" spans="1:4" ht="51">
      <c r="A14" s="52">
        <f aca="true" t="shared" si="0" ref="A14:A74">A13+1</f>
        <v>3</v>
      </c>
      <c r="B14" s="29" t="s">
        <v>209</v>
      </c>
      <c r="C14" s="55" t="s">
        <v>117</v>
      </c>
      <c r="D14" s="88">
        <v>328737</v>
      </c>
    </row>
    <row r="15" spans="1:4" ht="76.5">
      <c r="A15" s="52">
        <f t="shared" si="0"/>
        <v>4</v>
      </c>
      <c r="B15" s="29" t="s">
        <v>118</v>
      </c>
      <c r="C15" s="55" t="s">
        <v>119</v>
      </c>
      <c r="D15" s="88">
        <v>300</v>
      </c>
    </row>
    <row r="16" spans="1:4" ht="38.25">
      <c r="A16" s="52">
        <f t="shared" si="0"/>
        <v>5</v>
      </c>
      <c r="B16" s="29" t="s">
        <v>120</v>
      </c>
      <c r="C16" s="55" t="s">
        <v>121</v>
      </c>
      <c r="D16" s="88">
        <v>300</v>
      </c>
    </row>
    <row r="17" spans="1:4" ht="63.75">
      <c r="A17" s="52">
        <f t="shared" si="0"/>
        <v>6</v>
      </c>
      <c r="B17" s="29" t="s">
        <v>210</v>
      </c>
      <c r="C17" s="55" t="s">
        <v>122</v>
      </c>
      <c r="D17" s="88">
        <v>33</v>
      </c>
    </row>
    <row r="18" spans="1:4" ht="25.5">
      <c r="A18" s="52">
        <f t="shared" si="0"/>
        <v>7</v>
      </c>
      <c r="B18" s="30" t="s">
        <v>399</v>
      </c>
      <c r="C18" s="53" t="s">
        <v>400</v>
      </c>
      <c r="D18" s="54">
        <f>SUM(D19:D22)</f>
        <v>3863</v>
      </c>
    </row>
    <row r="19" spans="1:4" ht="51">
      <c r="A19" s="52">
        <f t="shared" si="0"/>
        <v>8</v>
      </c>
      <c r="B19" s="29" t="s">
        <v>401</v>
      </c>
      <c r="C19" s="55" t="s">
        <v>402</v>
      </c>
      <c r="D19" s="88">
        <v>1627</v>
      </c>
    </row>
    <row r="20" spans="1:4" ht="63.75">
      <c r="A20" s="52">
        <f t="shared" si="0"/>
        <v>9</v>
      </c>
      <c r="B20" s="29" t="s">
        <v>403</v>
      </c>
      <c r="C20" s="55" t="s">
        <v>404</v>
      </c>
      <c r="D20" s="88">
        <v>28</v>
      </c>
    </row>
    <row r="21" spans="1:4" ht="51">
      <c r="A21" s="52">
        <f t="shared" si="0"/>
        <v>10</v>
      </c>
      <c r="B21" s="29" t="s">
        <v>405</v>
      </c>
      <c r="C21" s="55" t="s">
        <v>406</v>
      </c>
      <c r="D21" s="88">
        <v>2111</v>
      </c>
    </row>
    <row r="22" spans="1:4" ht="51">
      <c r="A22" s="52">
        <f t="shared" si="0"/>
        <v>11</v>
      </c>
      <c r="B22" s="29" t="s">
        <v>407</v>
      </c>
      <c r="C22" s="55" t="s">
        <v>408</v>
      </c>
      <c r="D22" s="88">
        <v>97</v>
      </c>
    </row>
    <row r="23" spans="1:4" ht="12.75">
      <c r="A23" s="52">
        <f t="shared" si="0"/>
        <v>12</v>
      </c>
      <c r="B23" s="30" t="s">
        <v>409</v>
      </c>
      <c r="C23" s="53" t="s">
        <v>334</v>
      </c>
      <c r="D23" s="54">
        <f>D24+D27+D30</f>
        <v>1592</v>
      </c>
    </row>
    <row r="24" spans="1:4" ht="25.5">
      <c r="A24" s="52">
        <f t="shared" si="0"/>
        <v>13</v>
      </c>
      <c r="B24" s="30" t="s">
        <v>335</v>
      </c>
      <c r="C24" s="53" t="s">
        <v>336</v>
      </c>
      <c r="D24" s="54">
        <f>SUM(D25:D26)</f>
        <v>1320</v>
      </c>
    </row>
    <row r="25" spans="1:4" ht="25.5">
      <c r="A25" s="52">
        <f t="shared" si="0"/>
        <v>14</v>
      </c>
      <c r="B25" s="29" t="s">
        <v>337</v>
      </c>
      <c r="C25" s="55" t="s">
        <v>410</v>
      </c>
      <c r="D25" s="88">
        <v>1100</v>
      </c>
    </row>
    <row r="26" spans="1:4" ht="25.5">
      <c r="A26" s="52">
        <f t="shared" si="0"/>
        <v>15</v>
      </c>
      <c r="B26" s="29" t="s">
        <v>338</v>
      </c>
      <c r="C26" s="55" t="s">
        <v>411</v>
      </c>
      <c r="D26" s="88">
        <v>220</v>
      </c>
    </row>
    <row r="27" spans="1:4" ht="12.75">
      <c r="A27" s="52">
        <f t="shared" si="0"/>
        <v>16</v>
      </c>
      <c r="B27" s="30" t="s">
        <v>339</v>
      </c>
      <c r="C27" s="53" t="s">
        <v>340</v>
      </c>
      <c r="D27" s="54">
        <f>SUM(D28:D29)</f>
        <v>225</v>
      </c>
    </row>
    <row r="28" spans="1:4" ht="12.75">
      <c r="A28" s="52">
        <f t="shared" si="0"/>
        <v>17</v>
      </c>
      <c r="B28" s="89" t="s">
        <v>341</v>
      </c>
      <c r="C28" s="90" t="s">
        <v>340</v>
      </c>
      <c r="D28" s="88">
        <v>200</v>
      </c>
    </row>
    <row r="29" spans="1:4" ht="25.5">
      <c r="A29" s="52">
        <f t="shared" si="0"/>
        <v>18</v>
      </c>
      <c r="B29" s="89" t="s">
        <v>342</v>
      </c>
      <c r="C29" s="90" t="s">
        <v>343</v>
      </c>
      <c r="D29" s="88">
        <v>25</v>
      </c>
    </row>
    <row r="30" spans="1:4" ht="25.5">
      <c r="A30" s="52">
        <f t="shared" si="0"/>
        <v>19</v>
      </c>
      <c r="B30" s="30" t="s">
        <v>412</v>
      </c>
      <c r="C30" s="53" t="s">
        <v>413</v>
      </c>
      <c r="D30" s="54">
        <f>D31</f>
        <v>47</v>
      </c>
    </row>
    <row r="31" spans="1:4" ht="25.5">
      <c r="A31" s="52">
        <f t="shared" si="0"/>
        <v>20</v>
      </c>
      <c r="B31" s="29" t="s">
        <v>414</v>
      </c>
      <c r="C31" s="56" t="s">
        <v>413</v>
      </c>
      <c r="D31" s="88">
        <v>47</v>
      </c>
    </row>
    <row r="32" spans="1:4" ht="25.5">
      <c r="A32" s="52">
        <f t="shared" si="0"/>
        <v>21</v>
      </c>
      <c r="B32" s="30" t="s">
        <v>415</v>
      </c>
      <c r="C32" s="53" t="s">
        <v>344</v>
      </c>
      <c r="D32" s="54">
        <f>D33+D35+D36</f>
        <v>1697</v>
      </c>
    </row>
    <row r="33" spans="1:4" ht="51">
      <c r="A33" s="52">
        <f t="shared" si="0"/>
        <v>22</v>
      </c>
      <c r="B33" s="29" t="s">
        <v>345</v>
      </c>
      <c r="C33" s="55" t="s">
        <v>346</v>
      </c>
      <c r="D33" s="54">
        <f>D34</f>
        <v>550</v>
      </c>
    </row>
    <row r="34" spans="1:4" ht="51">
      <c r="A34" s="52">
        <f t="shared" si="0"/>
        <v>23</v>
      </c>
      <c r="B34" s="29" t="s">
        <v>347</v>
      </c>
      <c r="C34" s="55" t="s">
        <v>348</v>
      </c>
      <c r="D34" s="88">
        <v>550</v>
      </c>
    </row>
    <row r="35" spans="1:4" ht="38.25">
      <c r="A35" s="52">
        <f t="shared" si="0"/>
        <v>24</v>
      </c>
      <c r="B35" s="29" t="s">
        <v>349</v>
      </c>
      <c r="C35" s="55" t="s">
        <v>350</v>
      </c>
      <c r="D35" s="88">
        <v>560</v>
      </c>
    </row>
    <row r="36" spans="1:4" ht="31.5" customHeight="1">
      <c r="A36" s="52">
        <f t="shared" si="0"/>
        <v>25</v>
      </c>
      <c r="B36" s="30" t="s">
        <v>416</v>
      </c>
      <c r="C36" s="53" t="s">
        <v>417</v>
      </c>
      <c r="D36" s="54">
        <f>SUM(D37:D39)</f>
        <v>587</v>
      </c>
    </row>
    <row r="37" spans="1:4" ht="41.25" customHeight="1">
      <c r="A37" s="52">
        <f t="shared" si="0"/>
        <v>26</v>
      </c>
      <c r="B37" s="91" t="s">
        <v>418</v>
      </c>
      <c r="C37" s="56" t="s">
        <v>419</v>
      </c>
      <c r="D37" s="92">
        <v>500</v>
      </c>
    </row>
    <row r="38" spans="1:4" ht="53.25" customHeight="1">
      <c r="A38" s="52">
        <f t="shared" si="0"/>
        <v>27</v>
      </c>
      <c r="B38" s="91" t="s">
        <v>420</v>
      </c>
      <c r="C38" s="56" t="s">
        <v>421</v>
      </c>
      <c r="D38" s="92">
        <v>5</v>
      </c>
    </row>
    <row r="39" spans="1:4" ht="38.25">
      <c r="A39" s="52">
        <f t="shared" si="0"/>
        <v>28</v>
      </c>
      <c r="B39" s="91" t="s">
        <v>422</v>
      </c>
      <c r="C39" s="56" t="s">
        <v>423</v>
      </c>
      <c r="D39" s="92">
        <v>82</v>
      </c>
    </row>
    <row r="40" spans="1:4" ht="12.75">
      <c r="A40" s="52">
        <f t="shared" si="0"/>
        <v>29</v>
      </c>
      <c r="B40" s="30" t="s">
        <v>424</v>
      </c>
      <c r="C40" s="53" t="s">
        <v>351</v>
      </c>
      <c r="D40" s="54">
        <f>SUM(D41:D44)</f>
        <v>764</v>
      </c>
    </row>
    <row r="41" spans="1:4" ht="25.5">
      <c r="A41" s="52">
        <f t="shared" si="0"/>
        <v>30</v>
      </c>
      <c r="B41" s="29" t="s">
        <v>123</v>
      </c>
      <c r="C41" s="55" t="s">
        <v>124</v>
      </c>
      <c r="D41" s="88">
        <v>105</v>
      </c>
    </row>
    <row r="42" spans="1:4" ht="25.5">
      <c r="A42" s="52">
        <f t="shared" si="0"/>
        <v>31</v>
      </c>
      <c r="B42" s="29" t="s">
        <v>125</v>
      </c>
      <c r="C42" s="55" t="s">
        <v>126</v>
      </c>
      <c r="D42" s="88">
        <v>26</v>
      </c>
    </row>
    <row r="43" spans="1:4" ht="12.75">
      <c r="A43" s="52">
        <f t="shared" si="0"/>
        <v>32</v>
      </c>
      <c r="B43" s="29" t="s">
        <v>127</v>
      </c>
      <c r="C43" s="55" t="s">
        <v>128</v>
      </c>
      <c r="D43" s="88">
        <v>475</v>
      </c>
    </row>
    <row r="44" spans="1:4" ht="12.75">
      <c r="A44" s="52">
        <f t="shared" si="0"/>
        <v>33</v>
      </c>
      <c r="B44" s="29" t="s">
        <v>129</v>
      </c>
      <c r="C44" s="55" t="s">
        <v>130</v>
      </c>
      <c r="D44" s="88">
        <v>158</v>
      </c>
    </row>
    <row r="45" spans="1:4" ht="25.5">
      <c r="A45" s="52">
        <f t="shared" si="0"/>
        <v>34</v>
      </c>
      <c r="B45" s="30" t="s">
        <v>425</v>
      </c>
      <c r="C45" s="53" t="s">
        <v>352</v>
      </c>
      <c r="D45" s="54">
        <f>D46</f>
        <v>11877</v>
      </c>
    </row>
    <row r="46" spans="1:4" ht="25.5">
      <c r="A46" s="52">
        <f t="shared" si="0"/>
        <v>35</v>
      </c>
      <c r="B46" s="30" t="s">
        <v>353</v>
      </c>
      <c r="C46" s="53" t="s">
        <v>131</v>
      </c>
      <c r="D46" s="88">
        <f>SUM(D47:D49)</f>
        <v>11877</v>
      </c>
    </row>
    <row r="47" spans="1:4" ht="25.5">
      <c r="A47" s="52">
        <f t="shared" si="0"/>
        <v>36</v>
      </c>
      <c r="B47" s="29" t="s">
        <v>275</v>
      </c>
      <c r="C47" s="55" t="s">
        <v>132</v>
      </c>
      <c r="D47" s="88">
        <v>10551</v>
      </c>
    </row>
    <row r="48" spans="1:4" ht="25.5">
      <c r="A48" s="52">
        <f t="shared" si="0"/>
        <v>37</v>
      </c>
      <c r="B48" s="29" t="s">
        <v>276</v>
      </c>
      <c r="C48" s="55" t="s">
        <v>133</v>
      </c>
      <c r="D48" s="88">
        <v>1194</v>
      </c>
    </row>
    <row r="49" spans="1:4" ht="25.5">
      <c r="A49" s="52">
        <f t="shared" si="0"/>
        <v>38</v>
      </c>
      <c r="B49" s="29" t="s">
        <v>134</v>
      </c>
      <c r="C49" s="56" t="s">
        <v>354</v>
      </c>
      <c r="D49" s="88">
        <v>132</v>
      </c>
    </row>
    <row r="50" spans="1:4" ht="25.5">
      <c r="A50" s="52">
        <f t="shared" si="0"/>
        <v>39</v>
      </c>
      <c r="B50" s="30" t="s">
        <v>426</v>
      </c>
      <c r="C50" s="53" t="s">
        <v>355</v>
      </c>
      <c r="D50" s="54">
        <f>D51</f>
        <v>50</v>
      </c>
    </row>
    <row r="51" spans="1:4" ht="29.25" customHeight="1">
      <c r="A51" s="52">
        <f t="shared" si="0"/>
        <v>40</v>
      </c>
      <c r="B51" s="29" t="s">
        <v>135</v>
      </c>
      <c r="C51" s="55" t="s">
        <v>356</v>
      </c>
      <c r="D51" s="88">
        <v>50</v>
      </c>
    </row>
    <row r="52" spans="1:4" ht="12.75">
      <c r="A52" s="52">
        <f t="shared" si="0"/>
        <v>41</v>
      </c>
      <c r="B52" s="30" t="s">
        <v>357</v>
      </c>
      <c r="C52" s="53" t="s">
        <v>358</v>
      </c>
      <c r="D52" s="54">
        <f>D53</f>
        <v>424038.19999999995</v>
      </c>
    </row>
    <row r="53" spans="1:4" ht="25.5">
      <c r="A53" s="52">
        <f t="shared" si="0"/>
        <v>42</v>
      </c>
      <c r="B53" s="30" t="s">
        <v>359</v>
      </c>
      <c r="C53" s="53" t="s">
        <v>360</v>
      </c>
      <c r="D53" s="54">
        <f>D54+D56+D61</f>
        <v>424038.19999999995</v>
      </c>
    </row>
    <row r="54" spans="1:4" ht="25.5">
      <c r="A54" s="52">
        <f t="shared" si="0"/>
        <v>43</v>
      </c>
      <c r="B54" s="30" t="s">
        <v>427</v>
      </c>
      <c r="C54" s="53" t="s">
        <v>361</v>
      </c>
      <c r="D54" s="54">
        <f>D55</f>
        <v>23375</v>
      </c>
    </row>
    <row r="55" spans="1:4" ht="25.5">
      <c r="A55" s="52">
        <f t="shared" si="0"/>
        <v>44</v>
      </c>
      <c r="B55" s="29" t="s">
        <v>362</v>
      </c>
      <c r="C55" s="55" t="s">
        <v>363</v>
      </c>
      <c r="D55" s="92">
        <v>23375</v>
      </c>
    </row>
    <row r="56" spans="1:4" ht="25.5">
      <c r="A56" s="52">
        <f t="shared" si="0"/>
        <v>45</v>
      </c>
      <c r="B56" s="30" t="s">
        <v>364</v>
      </c>
      <c r="C56" s="53" t="s">
        <v>365</v>
      </c>
      <c r="D56" s="54">
        <f>D57</f>
        <v>130901.1</v>
      </c>
    </row>
    <row r="57" spans="1:4" ht="15.75" customHeight="1">
      <c r="A57" s="52">
        <f t="shared" si="0"/>
        <v>46</v>
      </c>
      <c r="B57" s="30" t="s">
        <v>366</v>
      </c>
      <c r="C57" s="53" t="s">
        <v>367</v>
      </c>
      <c r="D57" s="54">
        <f>SUM(D58:D60)</f>
        <v>130901.1</v>
      </c>
    </row>
    <row r="58" spans="1:4" ht="25.5">
      <c r="A58" s="52">
        <f t="shared" si="0"/>
        <v>47</v>
      </c>
      <c r="B58" s="89" t="s">
        <v>368</v>
      </c>
      <c r="C58" s="90" t="s">
        <v>369</v>
      </c>
      <c r="D58" s="92">
        <v>12519</v>
      </c>
    </row>
    <row r="59" spans="1:4" ht="38.25">
      <c r="A59" s="52">
        <f t="shared" si="0"/>
        <v>48</v>
      </c>
      <c r="B59" s="89" t="s">
        <v>370</v>
      </c>
      <c r="C59" s="55" t="s">
        <v>136</v>
      </c>
      <c r="D59" s="92">
        <v>110662</v>
      </c>
    </row>
    <row r="60" spans="1:4" ht="12.75">
      <c r="A60" s="52">
        <f t="shared" si="0"/>
        <v>49</v>
      </c>
      <c r="B60" s="89" t="s">
        <v>368</v>
      </c>
      <c r="C60" s="90" t="s">
        <v>371</v>
      </c>
      <c r="D60" s="92">
        <v>7720.1</v>
      </c>
    </row>
    <row r="61" spans="1:4" ht="25.5">
      <c r="A61" s="52">
        <f t="shared" si="0"/>
        <v>50</v>
      </c>
      <c r="B61" s="30" t="s">
        <v>286</v>
      </c>
      <c r="C61" s="53" t="s">
        <v>287</v>
      </c>
      <c r="D61" s="54">
        <f>D62+D63+D64+D65+D71</f>
        <v>269762.1</v>
      </c>
    </row>
    <row r="62" spans="1:4" ht="38.25">
      <c r="A62" s="52">
        <f t="shared" si="0"/>
        <v>51</v>
      </c>
      <c r="B62" s="29" t="s">
        <v>288</v>
      </c>
      <c r="C62" s="55" t="s">
        <v>289</v>
      </c>
      <c r="D62" s="92">
        <v>7825</v>
      </c>
    </row>
    <row r="63" spans="1:4" ht="38.25">
      <c r="A63" s="52">
        <f t="shared" si="0"/>
        <v>52</v>
      </c>
      <c r="B63" s="29" t="s">
        <v>290</v>
      </c>
      <c r="C63" s="55" t="s">
        <v>291</v>
      </c>
      <c r="D63" s="92">
        <v>961</v>
      </c>
    </row>
    <row r="64" spans="1:4" ht="38.25">
      <c r="A64" s="52">
        <f t="shared" si="0"/>
        <v>53</v>
      </c>
      <c r="B64" s="29" t="s">
        <v>292</v>
      </c>
      <c r="C64" s="55" t="s">
        <v>293</v>
      </c>
      <c r="D64" s="92">
        <v>7777</v>
      </c>
    </row>
    <row r="65" spans="1:4" ht="25.5">
      <c r="A65" s="52">
        <f t="shared" si="0"/>
        <v>54</v>
      </c>
      <c r="B65" s="30" t="s">
        <v>294</v>
      </c>
      <c r="C65" s="53" t="s">
        <v>295</v>
      </c>
      <c r="D65" s="54">
        <f>D66+D67+D68+D69+D70</f>
        <v>80266.1</v>
      </c>
    </row>
    <row r="66" spans="1:4" ht="51">
      <c r="A66" s="52">
        <f t="shared" si="0"/>
        <v>55</v>
      </c>
      <c r="B66" s="89" t="s">
        <v>296</v>
      </c>
      <c r="C66" s="55" t="s">
        <v>305</v>
      </c>
      <c r="D66" s="92">
        <v>255</v>
      </c>
    </row>
    <row r="67" spans="1:4" ht="38.25">
      <c r="A67" s="52">
        <f t="shared" si="0"/>
        <v>56</v>
      </c>
      <c r="B67" s="89" t="s">
        <v>296</v>
      </c>
      <c r="C67" s="55" t="s">
        <v>306</v>
      </c>
      <c r="D67" s="92">
        <v>47294</v>
      </c>
    </row>
    <row r="68" spans="1:4" ht="51">
      <c r="A68" s="52">
        <f t="shared" si="0"/>
        <v>57</v>
      </c>
      <c r="B68" s="89" t="s">
        <v>296</v>
      </c>
      <c r="C68" s="55" t="s">
        <v>307</v>
      </c>
      <c r="D68" s="92">
        <v>32629</v>
      </c>
    </row>
    <row r="69" spans="1:4" ht="51">
      <c r="A69" s="52">
        <f t="shared" si="0"/>
        <v>58</v>
      </c>
      <c r="B69" s="89" t="s">
        <v>296</v>
      </c>
      <c r="C69" s="55" t="s">
        <v>308</v>
      </c>
      <c r="D69" s="92">
        <v>0.6</v>
      </c>
    </row>
    <row r="70" spans="1:4" ht="25.5">
      <c r="A70" s="52">
        <f t="shared" si="0"/>
        <v>59</v>
      </c>
      <c r="B70" s="89" t="s">
        <v>296</v>
      </c>
      <c r="C70" s="55" t="s">
        <v>309</v>
      </c>
      <c r="D70" s="92">
        <v>87.5</v>
      </c>
    </row>
    <row r="71" spans="1:4" ht="25.5">
      <c r="A71" s="52">
        <f t="shared" si="0"/>
        <v>60</v>
      </c>
      <c r="B71" s="30" t="s">
        <v>310</v>
      </c>
      <c r="C71" s="53" t="s">
        <v>311</v>
      </c>
      <c r="D71" s="54">
        <f>D72+D73</f>
        <v>172933</v>
      </c>
    </row>
    <row r="72" spans="1:4" ht="118.5" customHeight="1">
      <c r="A72" s="52">
        <f t="shared" si="0"/>
        <v>61</v>
      </c>
      <c r="B72" s="89" t="s">
        <v>312</v>
      </c>
      <c r="C72" s="55" t="s">
        <v>313</v>
      </c>
      <c r="D72" s="92">
        <v>133186</v>
      </c>
    </row>
    <row r="73" spans="1:4" ht="45" customHeight="1">
      <c r="A73" s="52">
        <f t="shared" si="0"/>
        <v>62</v>
      </c>
      <c r="B73" s="89" t="s">
        <v>312</v>
      </c>
      <c r="C73" s="55" t="s">
        <v>428</v>
      </c>
      <c r="D73" s="92">
        <v>39747</v>
      </c>
    </row>
    <row r="74" spans="1:4" ht="12.75">
      <c r="A74" s="52">
        <f t="shared" si="0"/>
        <v>63</v>
      </c>
      <c r="B74" s="158" t="s">
        <v>314</v>
      </c>
      <c r="C74" s="158"/>
      <c r="D74" s="54">
        <f>D12+D52</f>
        <v>773251.2</v>
      </c>
    </row>
  </sheetData>
  <sheetProtection/>
  <mergeCells count="7">
    <mergeCell ref="B74:C74"/>
    <mergeCell ref="B6:D6"/>
    <mergeCell ref="B8:C8"/>
    <mergeCell ref="A10:A11"/>
    <mergeCell ref="B10:B11"/>
    <mergeCell ref="C10:C11"/>
    <mergeCell ref="D10:D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6"/>
  <sheetViews>
    <sheetView zoomScalePageLayoutView="0" workbookViewId="0" topLeftCell="A67">
      <selection activeCell="A1" sqref="A1:IV16384"/>
    </sheetView>
  </sheetViews>
  <sheetFormatPr defaultColWidth="15.25390625" defaultRowHeight="34.5" customHeight="1"/>
  <cols>
    <col min="1" max="1" width="6.25390625" style="0" customWidth="1"/>
    <col min="2" max="2" width="20.75390625" style="0" customWidth="1"/>
    <col min="3" max="3" width="65.125" style="0" customWidth="1"/>
    <col min="4" max="5" width="10.875" style="0" customWidth="1"/>
  </cols>
  <sheetData>
    <row r="1" spans="1:5" ht="12.75" customHeight="1">
      <c r="A1" s="48"/>
      <c r="B1" s="49"/>
      <c r="C1" s="49"/>
      <c r="D1" s="49"/>
      <c r="E1" s="49" t="s">
        <v>429</v>
      </c>
    </row>
    <row r="2" spans="1:5" ht="12.75" customHeight="1">
      <c r="A2" s="48"/>
      <c r="B2" s="49"/>
      <c r="C2" s="49"/>
      <c r="D2" s="49"/>
      <c r="E2" s="49" t="s">
        <v>303</v>
      </c>
    </row>
    <row r="3" spans="1:5" ht="12.75" customHeight="1">
      <c r="A3" s="48"/>
      <c r="B3" s="49"/>
      <c r="C3" s="49"/>
      <c r="D3" s="49"/>
      <c r="E3" s="49" t="s">
        <v>99</v>
      </c>
    </row>
    <row r="4" spans="1:5" ht="12.75" customHeight="1">
      <c r="A4" s="48"/>
      <c r="B4" s="49"/>
      <c r="C4" s="49"/>
      <c r="D4" s="49"/>
      <c r="E4" s="49" t="s">
        <v>100</v>
      </c>
    </row>
    <row r="5" spans="1:5" ht="12.75" customHeight="1">
      <c r="A5" s="48"/>
      <c r="B5" s="49"/>
      <c r="C5" s="49"/>
      <c r="D5" s="49"/>
      <c r="E5" s="49" t="s">
        <v>99</v>
      </c>
    </row>
    <row r="6" spans="1:5" ht="12.75" customHeight="1">
      <c r="A6" s="48"/>
      <c r="B6" s="51"/>
      <c r="C6" s="159" t="s">
        <v>430</v>
      </c>
      <c r="D6" s="159"/>
      <c r="E6" s="159"/>
    </row>
    <row r="7" spans="1:5" ht="10.5" customHeight="1">
      <c r="A7" s="48"/>
      <c r="B7" s="50"/>
      <c r="C7" s="50"/>
      <c r="D7" s="159" t="s">
        <v>431</v>
      </c>
      <c r="E7" s="159"/>
    </row>
    <row r="8" spans="1:3" ht="16.5" customHeight="1">
      <c r="A8" s="48"/>
      <c r="B8" s="160" t="s">
        <v>432</v>
      </c>
      <c r="C8" s="160"/>
    </row>
    <row r="9" spans="1:3" ht="13.5" customHeight="1">
      <c r="A9" s="48"/>
      <c r="B9" s="51"/>
      <c r="C9" s="51"/>
    </row>
    <row r="10" spans="1:5" ht="34.5" customHeight="1">
      <c r="A10" s="161" t="s">
        <v>269</v>
      </c>
      <c r="B10" s="163" t="s">
        <v>203</v>
      </c>
      <c r="C10" s="163" t="s">
        <v>204</v>
      </c>
      <c r="D10" s="165" t="s">
        <v>205</v>
      </c>
      <c r="E10" s="166"/>
    </row>
    <row r="11" spans="1:5" ht="34.5" customHeight="1">
      <c r="A11" s="162"/>
      <c r="B11" s="164"/>
      <c r="C11" s="164"/>
      <c r="D11" s="93" t="s">
        <v>433</v>
      </c>
      <c r="E11" s="93" t="s">
        <v>434</v>
      </c>
    </row>
    <row r="12" spans="1:5" ht="12.75">
      <c r="A12" s="52">
        <v>1</v>
      </c>
      <c r="B12" s="30" t="s">
        <v>206</v>
      </c>
      <c r="C12" s="53" t="s">
        <v>207</v>
      </c>
      <c r="D12" s="54">
        <f>D13+D18+D23+D32+D40+D45+D50</f>
        <v>385233</v>
      </c>
      <c r="E12" s="54">
        <f>E13+E18+E23+E32+E40+E45+E50</f>
        <v>424933</v>
      </c>
    </row>
    <row r="13" spans="1:5" ht="12.75">
      <c r="A13" s="52">
        <f>A12+1</f>
        <v>2</v>
      </c>
      <c r="B13" s="30" t="s">
        <v>398</v>
      </c>
      <c r="C13" s="53" t="s">
        <v>208</v>
      </c>
      <c r="D13" s="54">
        <f>SUM(D14:D17)</f>
        <v>363953</v>
      </c>
      <c r="E13" s="54">
        <f>SUM(E14:E17)</f>
        <v>402532</v>
      </c>
    </row>
    <row r="14" spans="1:5" ht="51">
      <c r="A14" s="52">
        <f aca="true" t="shared" si="0" ref="A14:A76">A13+1</f>
        <v>3</v>
      </c>
      <c r="B14" s="29" t="s">
        <v>209</v>
      </c>
      <c r="C14" s="55" t="s">
        <v>117</v>
      </c>
      <c r="D14" s="88">
        <v>363316</v>
      </c>
      <c r="E14" s="88">
        <v>401892</v>
      </c>
    </row>
    <row r="15" spans="1:5" ht="89.25">
      <c r="A15" s="52">
        <f t="shared" si="0"/>
        <v>4</v>
      </c>
      <c r="B15" s="29" t="s">
        <v>118</v>
      </c>
      <c r="C15" s="55" t="s">
        <v>119</v>
      </c>
      <c r="D15" s="88">
        <v>300</v>
      </c>
      <c r="E15" s="88">
        <v>300</v>
      </c>
    </row>
    <row r="16" spans="1:5" ht="38.25">
      <c r="A16" s="52">
        <f t="shared" si="0"/>
        <v>5</v>
      </c>
      <c r="B16" s="29" t="s">
        <v>120</v>
      </c>
      <c r="C16" s="55" t="s">
        <v>121</v>
      </c>
      <c r="D16" s="88">
        <v>300</v>
      </c>
      <c r="E16" s="88">
        <v>300</v>
      </c>
    </row>
    <row r="17" spans="1:5" ht="76.5">
      <c r="A17" s="52">
        <f t="shared" si="0"/>
        <v>6</v>
      </c>
      <c r="B17" s="29" t="s">
        <v>210</v>
      </c>
      <c r="C17" s="55" t="s">
        <v>122</v>
      </c>
      <c r="D17" s="88">
        <v>37</v>
      </c>
      <c r="E17" s="88">
        <v>40</v>
      </c>
    </row>
    <row r="18" spans="1:5" ht="28.5" customHeight="1">
      <c r="A18" s="52">
        <f t="shared" si="0"/>
        <v>7</v>
      </c>
      <c r="B18" s="30" t="s">
        <v>399</v>
      </c>
      <c r="C18" s="53" t="s">
        <v>400</v>
      </c>
      <c r="D18" s="54">
        <f>SUM(D19:D22)</f>
        <v>3863</v>
      </c>
      <c r="E18" s="54">
        <f>SUM(E19:E22)</f>
        <v>3863</v>
      </c>
    </row>
    <row r="19" spans="1:5" ht="51">
      <c r="A19" s="52">
        <f t="shared" si="0"/>
        <v>8</v>
      </c>
      <c r="B19" s="29" t="s">
        <v>401</v>
      </c>
      <c r="C19" s="55" t="s">
        <v>402</v>
      </c>
      <c r="D19" s="88">
        <v>1627</v>
      </c>
      <c r="E19" s="88">
        <v>1627</v>
      </c>
    </row>
    <row r="20" spans="1:5" ht="63.75">
      <c r="A20" s="52">
        <f t="shared" si="0"/>
        <v>9</v>
      </c>
      <c r="B20" s="29" t="s">
        <v>403</v>
      </c>
      <c r="C20" s="55" t="s">
        <v>404</v>
      </c>
      <c r="D20" s="88">
        <v>28</v>
      </c>
      <c r="E20" s="88">
        <v>28</v>
      </c>
    </row>
    <row r="21" spans="1:5" ht="51">
      <c r="A21" s="52">
        <f t="shared" si="0"/>
        <v>10</v>
      </c>
      <c r="B21" s="29" t="s">
        <v>405</v>
      </c>
      <c r="C21" s="55" t="s">
        <v>406</v>
      </c>
      <c r="D21" s="88">
        <v>2111</v>
      </c>
      <c r="E21" s="88">
        <v>2111</v>
      </c>
    </row>
    <row r="22" spans="1:5" ht="51">
      <c r="A22" s="52">
        <f t="shared" si="0"/>
        <v>11</v>
      </c>
      <c r="B22" s="29" t="s">
        <v>407</v>
      </c>
      <c r="C22" s="55" t="s">
        <v>408</v>
      </c>
      <c r="D22" s="88">
        <v>97</v>
      </c>
      <c r="E22" s="88">
        <v>97</v>
      </c>
    </row>
    <row r="23" spans="1:5" ht="12.75">
      <c r="A23" s="52">
        <f t="shared" si="0"/>
        <v>12</v>
      </c>
      <c r="B23" s="30" t="s">
        <v>409</v>
      </c>
      <c r="C23" s="53" t="s">
        <v>334</v>
      </c>
      <c r="D23" s="54">
        <f>D24+D27+D30</f>
        <v>1673</v>
      </c>
      <c r="E23" s="54">
        <f>E24+E27+E30</f>
        <v>1752</v>
      </c>
    </row>
    <row r="24" spans="1:5" ht="25.5">
      <c r="A24" s="52">
        <f t="shared" si="0"/>
        <v>13</v>
      </c>
      <c r="B24" s="30" t="s">
        <v>335</v>
      </c>
      <c r="C24" s="53" t="s">
        <v>336</v>
      </c>
      <c r="D24" s="54">
        <f>SUM(D25:D26)</f>
        <v>1387</v>
      </c>
      <c r="E24" s="54">
        <f>SUM(E25:E26)</f>
        <v>1458</v>
      </c>
    </row>
    <row r="25" spans="1:5" ht="25.5">
      <c r="A25" s="52">
        <f t="shared" si="0"/>
        <v>14</v>
      </c>
      <c r="B25" s="29" t="s">
        <v>337</v>
      </c>
      <c r="C25" s="55" t="s">
        <v>410</v>
      </c>
      <c r="D25" s="88">
        <v>1200</v>
      </c>
      <c r="E25" s="88">
        <v>1300</v>
      </c>
    </row>
    <row r="26" spans="1:5" ht="38.25">
      <c r="A26" s="52">
        <f t="shared" si="0"/>
        <v>15</v>
      </c>
      <c r="B26" s="29" t="s">
        <v>338</v>
      </c>
      <c r="C26" s="55" t="s">
        <v>411</v>
      </c>
      <c r="D26" s="88">
        <v>187</v>
      </c>
      <c r="E26" s="88">
        <v>158</v>
      </c>
    </row>
    <row r="27" spans="1:5" ht="12.75">
      <c r="A27" s="52">
        <f t="shared" si="0"/>
        <v>16</v>
      </c>
      <c r="B27" s="30" t="s">
        <v>339</v>
      </c>
      <c r="C27" s="53" t="s">
        <v>340</v>
      </c>
      <c r="D27" s="54">
        <f>SUM(D28:D29)</f>
        <v>236</v>
      </c>
      <c r="E27" s="54">
        <f>SUM(E28:E29)</f>
        <v>240</v>
      </c>
    </row>
    <row r="28" spans="1:5" ht="12.75">
      <c r="A28" s="52">
        <f t="shared" si="0"/>
        <v>17</v>
      </c>
      <c r="B28" s="89" t="s">
        <v>341</v>
      </c>
      <c r="C28" s="90" t="s">
        <v>340</v>
      </c>
      <c r="D28" s="88">
        <v>200</v>
      </c>
      <c r="E28" s="88">
        <v>200</v>
      </c>
    </row>
    <row r="29" spans="1:5" ht="25.5">
      <c r="A29" s="52">
        <f t="shared" si="0"/>
        <v>18</v>
      </c>
      <c r="B29" s="89" t="s">
        <v>342</v>
      </c>
      <c r="C29" s="90" t="s">
        <v>343</v>
      </c>
      <c r="D29" s="88">
        <v>36</v>
      </c>
      <c r="E29" s="88">
        <v>40</v>
      </c>
    </row>
    <row r="30" spans="1:5" ht="25.5">
      <c r="A30" s="52">
        <f t="shared" si="0"/>
        <v>19</v>
      </c>
      <c r="B30" s="30" t="s">
        <v>412</v>
      </c>
      <c r="C30" s="53" t="s">
        <v>413</v>
      </c>
      <c r="D30" s="54">
        <f>D31</f>
        <v>50</v>
      </c>
      <c r="E30" s="54">
        <f>E31</f>
        <v>54</v>
      </c>
    </row>
    <row r="31" spans="1:5" ht="25.5">
      <c r="A31" s="52">
        <f t="shared" si="0"/>
        <v>20</v>
      </c>
      <c r="B31" s="29" t="s">
        <v>414</v>
      </c>
      <c r="C31" s="56" t="s">
        <v>413</v>
      </c>
      <c r="D31" s="88">
        <v>50</v>
      </c>
      <c r="E31" s="88">
        <v>54</v>
      </c>
    </row>
    <row r="32" spans="1:5" ht="25.5">
      <c r="A32" s="52">
        <f t="shared" si="0"/>
        <v>21</v>
      </c>
      <c r="B32" s="30" t="s">
        <v>415</v>
      </c>
      <c r="C32" s="53" t="s">
        <v>344</v>
      </c>
      <c r="D32" s="54">
        <f>D33+D35+D36</f>
        <v>1776</v>
      </c>
      <c r="E32" s="54">
        <f>E33+E35+E36</f>
        <v>1739</v>
      </c>
    </row>
    <row r="33" spans="1:5" ht="51">
      <c r="A33" s="52">
        <f t="shared" si="0"/>
        <v>22</v>
      </c>
      <c r="B33" s="29" t="s">
        <v>345</v>
      </c>
      <c r="C33" s="55" t="s">
        <v>346</v>
      </c>
      <c r="D33" s="54">
        <f>D34</f>
        <v>600</v>
      </c>
      <c r="E33" s="54">
        <f>E34</f>
        <v>500</v>
      </c>
    </row>
    <row r="34" spans="1:5" ht="63.75">
      <c r="A34" s="52">
        <f t="shared" si="0"/>
        <v>23</v>
      </c>
      <c r="B34" s="29" t="s">
        <v>347</v>
      </c>
      <c r="C34" s="55" t="s">
        <v>348</v>
      </c>
      <c r="D34" s="88">
        <v>600</v>
      </c>
      <c r="E34" s="88">
        <v>500</v>
      </c>
    </row>
    <row r="35" spans="1:5" ht="38.25">
      <c r="A35" s="52">
        <f t="shared" si="0"/>
        <v>24</v>
      </c>
      <c r="B35" s="29" t="s">
        <v>349</v>
      </c>
      <c r="C35" s="55" t="s">
        <v>350</v>
      </c>
      <c r="D35" s="88">
        <v>560</v>
      </c>
      <c r="E35" s="88">
        <v>588</v>
      </c>
    </row>
    <row r="36" spans="1:5" ht="32.25" customHeight="1">
      <c r="A36" s="52">
        <f t="shared" si="0"/>
        <v>25</v>
      </c>
      <c r="B36" s="30" t="s">
        <v>416</v>
      </c>
      <c r="C36" s="53" t="s">
        <v>435</v>
      </c>
      <c r="D36" s="54">
        <f>SUM(D37:D39)</f>
        <v>616</v>
      </c>
      <c r="E36" s="54">
        <f>SUM(E37:E39)</f>
        <v>651</v>
      </c>
    </row>
    <row r="37" spans="1:5" ht="42" customHeight="1">
      <c r="A37" s="52">
        <f t="shared" si="0"/>
        <v>26</v>
      </c>
      <c r="B37" s="91" t="s">
        <v>418</v>
      </c>
      <c r="C37" s="56" t="s">
        <v>419</v>
      </c>
      <c r="D37" s="92">
        <v>550</v>
      </c>
      <c r="E37" s="92">
        <v>600</v>
      </c>
    </row>
    <row r="38" spans="1:5" ht="54" customHeight="1">
      <c r="A38" s="52">
        <f t="shared" si="0"/>
        <v>27</v>
      </c>
      <c r="B38" s="91" t="s">
        <v>420</v>
      </c>
      <c r="C38" s="56" t="s">
        <v>421</v>
      </c>
      <c r="D38" s="92">
        <v>3</v>
      </c>
      <c r="E38" s="92">
        <v>1</v>
      </c>
    </row>
    <row r="39" spans="1:5" ht="43.5" customHeight="1">
      <c r="A39" s="52">
        <f t="shared" si="0"/>
        <v>28</v>
      </c>
      <c r="B39" s="91" t="s">
        <v>422</v>
      </c>
      <c r="C39" s="56" t="s">
        <v>423</v>
      </c>
      <c r="D39" s="92">
        <v>63</v>
      </c>
      <c r="E39" s="92">
        <v>50</v>
      </c>
    </row>
    <row r="40" spans="1:5" ht="12.75">
      <c r="A40" s="52">
        <f t="shared" si="0"/>
        <v>29</v>
      </c>
      <c r="B40" s="30" t="s">
        <v>424</v>
      </c>
      <c r="C40" s="53" t="s">
        <v>351</v>
      </c>
      <c r="D40" s="54">
        <f>SUM(D41:D44)</f>
        <v>803</v>
      </c>
      <c r="E40" s="54">
        <f>SUM(E41:E44)</f>
        <v>844</v>
      </c>
    </row>
    <row r="41" spans="1:5" ht="25.5">
      <c r="A41" s="52">
        <f t="shared" si="0"/>
        <v>30</v>
      </c>
      <c r="B41" s="29" t="s">
        <v>123</v>
      </c>
      <c r="C41" s="55" t="s">
        <v>124</v>
      </c>
      <c r="D41" s="88">
        <v>110</v>
      </c>
      <c r="E41" s="88">
        <v>116</v>
      </c>
    </row>
    <row r="42" spans="1:5" ht="25.5">
      <c r="A42" s="52">
        <f t="shared" si="0"/>
        <v>31</v>
      </c>
      <c r="B42" s="29" t="s">
        <v>125</v>
      </c>
      <c r="C42" s="55" t="s">
        <v>126</v>
      </c>
      <c r="D42" s="88">
        <v>28</v>
      </c>
      <c r="E42" s="88">
        <v>29</v>
      </c>
    </row>
    <row r="43" spans="1:5" ht="12.75">
      <c r="A43" s="52">
        <f t="shared" si="0"/>
        <v>32</v>
      </c>
      <c r="B43" s="29" t="s">
        <v>127</v>
      </c>
      <c r="C43" s="55" t="s">
        <v>128</v>
      </c>
      <c r="D43" s="88">
        <v>499</v>
      </c>
      <c r="E43" s="88">
        <v>525</v>
      </c>
    </row>
    <row r="44" spans="1:5" ht="12.75">
      <c r="A44" s="52">
        <f t="shared" si="0"/>
        <v>33</v>
      </c>
      <c r="B44" s="29" t="s">
        <v>129</v>
      </c>
      <c r="C44" s="55" t="s">
        <v>130</v>
      </c>
      <c r="D44" s="88">
        <v>166</v>
      </c>
      <c r="E44" s="88">
        <v>174</v>
      </c>
    </row>
    <row r="45" spans="1:5" ht="25.5">
      <c r="A45" s="52">
        <f t="shared" si="0"/>
        <v>34</v>
      </c>
      <c r="B45" s="30" t="s">
        <v>425</v>
      </c>
      <c r="C45" s="53" t="s">
        <v>352</v>
      </c>
      <c r="D45" s="54">
        <f>D46</f>
        <v>12930</v>
      </c>
      <c r="E45" s="54">
        <f>E46</f>
        <v>14143</v>
      </c>
    </row>
    <row r="46" spans="1:5" ht="25.5">
      <c r="A46" s="52">
        <f t="shared" si="0"/>
        <v>35</v>
      </c>
      <c r="B46" s="30" t="s">
        <v>353</v>
      </c>
      <c r="C46" s="53" t="s">
        <v>131</v>
      </c>
      <c r="D46" s="88">
        <f>SUM(D47:D49)</f>
        <v>12930</v>
      </c>
      <c r="E46" s="88">
        <f>SUM(E47:E49)</f>
        <v>14143</v>
      </c>
    </row>
    <row r="47" spans="1:5" ht="25.5">
      <c r="A47" s="52">
        <f t="shared" si="0"/>
        <v>36</v>
      </c>
      <c r="B47" s="29" t="s">
        <v>275</v>
      </c>
      <c r="C47" s="55" t="s">
        <v>132</v>
      </c>
      <c r="D47" s="88">
        <v>11252</v>
      </c>
      <c r="E47" s="88">
        <v>12001</v>
      </c>
    </row>
    <row r="48" spans="1:5" ht="25.5">
      <c r="A48" s="52">
        <f t="shared" si="0"/>
        <v>37</v>
      </c>
      <c r="B48" s="29" t="s">
        <v>276</v>
      </c>
      <c r="C48" s="55" t="s">
        <v>133</v>
      </c>
      <c r="D48" s="88">
        <v>1541</v>
      </c>
      <c r="E48" s="88">
        <v>1999</v>
      </c>
    </row>
    <row r="49" spans="1:5" ht="25.5">
      <c r="A49" s="52">
        <f t="shared" si="0"/>
        <v>38</v>
      </c>
      <c r="B49" s="29" t="s">
        <v>134</v>
      </c>
      <c r="C49" s="56" t="s">
        <v>354</v>
      </c>
      <c r="D49" s="88">
        <v>137</v>
      </c>
      <c r="E49" s="88">
        <v>143</v>
      </c>
    </row>
    <row r="50" spans="1:5" ht="25.5">
      <c r="A50" s="52">
        <f t="shared" si="0"/>
        <v>39</v>
      </c>
      <c r="B50" s="30" t="s">
        <v>426</v>
      </c>
      <c r="C50" s="53" t="s">
        <v>355</v>
      </c>
      <c r="D50" s="54">
        <f>D51+D52</f>
        <v>235</v>
      </c>
      <c r="E50" s="54">
        <f>E51+E52</f>
        <v>60</v>
      </c>
    </row>
    <row r="51" spans="1:5" ht="25.5">
      <c r="A51" s="52">
        <f t="shared" si="0"/>
        <v>40</v>
      </c>
      <c r="B51" s="29" t="s">
        <v>436</v>
      </c>
      <c r="C51" s="55" t="s">
        <v>437</v>
      </c>
      <c r="D51" s="92">
        <v>180</v>
      </c>
      <c r="E51" s="92">
        <v>0</v>
      </c>
    </row>
    <row r="52" spans="1:5" ht="29.25" customHeight="1">
      <c r="A52" s="52">
        <f t="shared" si="0"/>
        <v>41</v>
      </c>
      <c r="B52" s="29" t="s">
        <v>135</v>
      </c>
      <c r="C52" s="55" t="s">
        <v>356</v>
      </c>
      <c r="D52" s="88">
        <v>55</v>
      </c>
      <c r="E52" s="88">
        <v>60</v>
      </c>
    </row>
    <row r="53" spans="1:5" ht="12.75">
      <c r="A53" s="52">
        <f t="shared" si="0"/>
        <v>42</v>
      </c>
      <c r="B53" s="30" t="s">
        <v>357</v>
      </c>
      <c r="C53" s="53" t="s">
        <v>358</v>
      </c>
      <c r="D53" s="54">
        <f>D54</f>
        <v>424378.6</v>
      </c>
      <c r="E53" s="54">
        <f>E54</f>
        <v>436142.9</v>
      </c>
    </row>
    <row r="54" spans="1:5" ht="25.5">
      <c r="A54" s="52">
        <f t="shared" si="0"/>
        <v>43</v>
      </c>
      <c r="B54" s="30" t="s">
        <v>359</v>
      </c>
      <c r="C54" s="53" t="s">
        <v>360</v>
      </c>
      <c r="D54" s="54">
        <f>D55+D57+D62</f>
        <v>424378.6</v>
      </c>
      <c r="E54" s="54">
        <f>E55+E57+E62</f>
        <v>436142.9</v>
      </c>
    </row>
    <row r="55" spans="1:5" ht="25.5">
      <c r="A55" s="52">
        <f t="shared" si="0"/>
        <v>44</v>
      </c>
      <c r="B55" s="30" t="s">
        <v>427</v>
      </c>
      <c r="C55" s="53" t="s">
        <v>361</v>
      </c>
      <c r="D55" s="54">
        <f>D56</f>
        <v>18700</v>
      </c>
      <c r="E55" s="54">
        <f>E56</f>
        <v>18700</v>
      </c>
    </row>
    <row r="56" spans="1:5" ht="25.5">
      <c r="A56" s="52">
        <f t="shared" si="0"/>
        <v>45</v>
      </c>
      <c r="B56" s="29" t="s">
        <v>362</v>
      </c>
      <c r="C56" s="55" t="s">
        <v>363</v>
      </c>
      <c r="D56" s="92">
        <v>18700</v>
      </c>
      <c r="E56" s="92">
        <v>18700</v>
      </c>
    </row>
    <row r="57" spans="1:5" ht="38.25">
      <c r="A57" s="52">
        <f t="shared" si="0"/>
        <v>46</v>
      </c>
      <c r="B57" s="30" t="s">
        <v>364</v>
      </c>
      <c r="C57" s="53" t="s">
        <v>365</v>
      </c>
      <c r="D57" s="54">
        <f>D58</f>
        <v>116100.1</v>
      </c>
      <c r="E57" s="54">
        <f>E58</f>
        <v>99237.4</v>
      </c>
    </row>
    <row r="58" spans="1:5" ht="15.75" customHeight="1">
      <c r="A58" s="52">
        <f t="shared" si="0"/>
        <v>47</v>
      </c>
      <c r="B58" s="30" t="s">
        <v>366</v>
      </c>
      <c r="C58" s="53" t="s">
        <v>367</v>
      </c>
      <c r="D58" s="54">
        <f>SUM(D59:D61)</f>
        <v>116100.1</v>
      </c>
      <c r="E58" s="54">
        <f>SUM(E59:E61)</f>
        <v>99237.4</v>
      </c>
    </row>
    <row r="59" spans="1:5" ht="25.5">
      <c r="A59" s="52">
        <f t="shared" si="0"/>
        <v>48</v>
      </c>
      <c r="B59" s="89" t="s">
        <v>368</v>
      </c>
      <c r="C59" s="90" t="s">
        <v>369</v>
      </c>
      <c r="D59" s="92">
        <v>13094</v>
      </c>
      <c r="E59" s="92">
        <v>13697</v>
      </c>
    </row>
    <row r="60" spans="1:5" ht="38.25">
      <c r="A60" s="52">
        <f t="shared" si="0"/>
        <v>49</v>
      </c>
      <c r="B60" s="89" t="s">
        <v>370</v>
      </c>
      <c r="C60" s="55" t="s">
        <v>136</v>
      </c>
      <c r="D60" s="92">
        <v>94900</v>
      </c>
      <c r="E60" s="92">
        <v>77029</v>
      </c>
    </row>
    <row r="61" spans="1:5" ht="12.75">
      <c r="A61" s="52">
        <f t="shared" si="0"/>
        <v>50</v>
      </c>
      <c r="B61" s="89" t="s">
        <v>368</v>
      </c>
      <c r="C61" s="90" t="s">
        <v>371</v>
      </c>
      <c r="D61" s="92">
        <v>8106.1</v>
      </c>
      <c r="E61" s="92">
        <v>8511.4</v>
      </c>
    </row>
    <row r="62" spans="1:5" ht="25.5">
      <c r="A62" s="52">
        <f t="shared" si="0"/>
        <v>51</v>
      </c>
      <c r="B62" s="30" t="s">
        <v>286</v>
      </c>
      <c r="C62" s="53" t="s">
        <v>287</v>
      </c>
      <c r="D62" s="54">
        <f>D63+D64+D65+D66+D67+D73</f>
        <v>289578.5</v>
      </c>
      <c r="E62" s="54">
        <f>E63+E64+E65+E66+E67+E73</f>
        <v>318205.5</v>
      </c>
    </row>
    <row r="63" spans="1:5" ht="38.25">
      <c r="A63" s="52">
        <f t="shared" si="0"/>
        <v>52</v>
      </c>
      <c r="B63" s="29" t="s">
        <v>288</v>
      </c>
      <c r="C63" s="55" t="s">
        <v>289</v>
      </c>
      <c r="D63" s="92">
        <v>8010</v>
      </c>
      <c r="E63" s="92">
        <v>9212</v>
      </c>
    </row>
    <row r="64" spans="1:5" ht="66" customHeight="1">
      <c r="A64" s="52">
        <f t="shared" si="0"/>
        <v>53</v>
      </c>
      <c r="B64" s="29" t="s">
        <v>438</v>
      </c>
      <c r="C64" s="55" t="s">
        <v>439</v>
      </c>
      <c r="D64" s="92">
        <v>0</v>
      </c>
      <c r="E64" s="92">
        <v>14.4</v>
      </c>
    </row>
    <row r="65" spans="1:5" ht="38.25">
      <c r="A65" s="52">
        <f t="shared" si="0"/>
        <v>54</v>
      </c>
      <c r="B65" s="29" t="s">
        <v>290</v>
      </c>
      <c r="C65" s="55" t="s">
        <v>291</v>
      </c>
      <c r="D65" s="92">
        <v>964</v>
      </c>
      <c r="E65" s="92">
        <v>964</v>
      </c>
    </row>
    <row r="66" spans="1:5" ht="38.25">
      <c r="A66" s="52">
        <f t="shared" si="0"/>
        <v>55</v>
      </c>
      <c r="B66" s="29" t="s">
        <v>292</v>
      </c>
      <c r="C66" s="55" t="s">
        <v>293</v>
      </c>
      <c r="D66" s="92">
        <v>8118</v>
      </c>
      <c r="E66" s="92">
        <v>8195</v>
      </c>
    </row>
    <row r="67" spans="1:5" ht="38.25">
      <c r="A67" s="52">
        <f t="shared" si="0"/>
        <v>56</v>
      </c>
      <c r="B67" s="30" t="s">
        <v>294</v>
      </c>
      <c r="C67" s="53" t="s">
        <v>295</v>
      </c>
      <c r="D67" s="54">
        <f>D68+D69+D70+D71+D72</f>
        <v>81435.5</v>
      </c>
      <c r="E67" s="54">
        <f>E68+E69+E70+E71+E72</f>
        <v>88887.1</v>
      </c>
    </row>
    <row r="68" spans="1:5" ht="51">
      <c r="A68" s="52">
        <f t="shared" si="0"/>
        <v>57</v>
      </c>
      <c r="B68" s="89" t="s">
        <v>296</v>
      </c>
      <c r="C68" s="55" t="s">
        <v>305</v>
      </c>
      <c r="D68" s="92">
        <v>0</v>
      </c>
      <c r="E68" s="92">
        <v>0</v>
      </c>
    </row>
    <row r="69" spans="1:5" ht="51">
      <c r="A69" s="52">
        <f t="shared" si="0"/>
        <v>58</v>
      </c>
      <c r="B69" s="89" t="s">
        <v>296</v>
      </c>
      <c r="C69" s="55" t="s">
        <v>306</v>
      </c>
      <c r="D69" s="92">
        <v>48714</v>
      </c>
      <c r="E69" s="92">
        <v>56161</v>
      </c>
    </row>
    <row r="70" spans="1:5" ht="51">
      <c r="A70" s="52">
        <f t="shared" si="0"/>
        <v>59</v>
      </c>
      <c r="B70" s="89" t="s">
        <v>296</v>
      </c>
      <c r="C70" s="55" t="s">
        <v>307</v>
      </c>
      <c r="D70" s="92">
        <v>32629</v>
      </c>
      <c r="E70" s="92">
        <v>32629</v>
      </c>
    </row>
    <row r="71" spans="1:5" ht="51">
      <c r="A71" s="52">
        <f t="shared" si="0"/>
        <v>60</v>
      </c>
      <c r="B71" s="89" t="s">
        <v>296</v>
      </c>
      <c r="C71" s="55" t="s">
        <v>308</v>
      </c>
      <c r="D71" s="92">
        <v>0.6</v>
      </c>
      <c r="E71" s="92">
        <v>0.6</v>
      </c>
    </row>
    <row r="72" spans="1:5" ht="25.5">
      <c r="A72" s="52">
        <f t="shared" si="0"/>
        <v>61</v>
      </c>
      <c r="B72" s="89" t="s">
        <v>296</v>
      </c>
      <c r="C72" s="55" t="s">
        <v>309</v>
      </c>
      <c r="D72" s="92">
        <v>91.9</v>
      </c>
      <c r="E72" s="92">
        <v>96.5</v>
      </c>
    </row>
    <row r="73" spans="1:5" ht="25.5">
      <c r="A73" s="52">
        <f t="shared" si="0"/>
        <v>62</v>
      </c>
      <c r="B73" s="30" t="s">
        <v>310</v>
      </c>
      <c r="C73" s="53" t="s">
        <v>311</v>
      </c>
      <c r="D73" s="54">
        <f>D74+D75</f>
        <v>191051</v>
      </c>
      <c r="E73" s="54">
        <f>E74+E75</f>
        <v>210933</v>
      </c>
    </row>
    <row r="74" spans="1:5" ht="118.5" customHeight="1">
      <c r="A74" s="52">
        <f t="shared" si="0"/>
        <v>63</v>
      </c>
      <c r="B74" s="89" t="s">
        <v>312</v>
      </c>
      <c r="C74" s="55" t="s">
        <v>313</v>
      </c>
      <c r="D74" s="92">
        <v>147811</v>
      </c>
      <c r="E74" s="92">
        <v>163832</v>
      </c>
    </row>
    <row r="75" spans="1:5" ht="62.25" customHeight="1">
      <c r="A75" s="52">
        <f t="shared" si="0"/>
        <v>64</v>
      </c>
      <c r="B75" s="89" t="s">
        <v>312</v>
      </c>
      <c r="C75" s="55" t="s">
        <v>428</v>
      </c>
      <c r="D75" s="92">
        <v>43240</v>
      </c>
      <c r="E75" s="92">
        <v>47101</v>
      </c>
    </row>
    <row r="76" spans="1:5" ht="12.75">
      <c r="A76" s="52">
        <f t="shared" si="0"/>
        <v>65</v>
      </c>
      <c r="B76" s="158" t="s">
        <v>314</v>
      </c>
      <c r="C76" s="158"/>
      <c r="D76" s="54">
        <f>D12+D53</f>
        <v>809611.6</v>
      </c>
      <c r="E76" s="54">
        <f>E12+E53</f>
        <v>861075.9</v>
      </c>
    </row>
    <row r="77" ht="12.75"/>
    <row r="78" ht="12.75"/>
    <row r="79" ht="12.75"/>
  </sheetData>
  <sheetProtection/>
  <mergeCells count="8">
    <mergeCell ref="B76:C76"/>
    <mergeCell ref="C6:E6"/>
    <mergeCell ref="D7:E7"/>
    <mergeCell ref="B8:C8"/>
    <mergeCell ref="A10:A11"/>
    <mergeCell ref="B10:B11"/>
    <mergeCell ref="C10:C11"/>
    <mergeCell ref="D10:E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100"/>
  <sheetViews>
    <sheetView zoomScalePageLayoutView="0" workbookViewId="0" topLeftCell="A1">
      <selection activeCell="D13" sqref="D13"/>
    </sheetView>
  </sheetViews>
  <sheetFormatPr defaultColWidth="11.75390625" defaultRowHeight="12.75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57"/>
      <c r="B1" s="57"/>
      <c r="C1" s="57"/>
      <c r="D1" s="58" t="s">
        <v>37</v>
      </c>
    </row>
    <row r="2" spans="1:4" ht="12.75" customHeight="1">
      <c r="A2" s="57"/>
      <c r="B2" s="57"/>
      <c r="C2" s="57"/>
      <c r="D2" s="58" t="s">
        <v>315</v>
      </c>
    </row>
    <row r="3" spans="1:4" ht="12.75" customHeight="1">
      <c r="A3" s="57"/>
      <c r="B3" s="57"/>
      <c r="C3" s="57"/>
      <c r="D3" s="58" t="s">
        <v>99</v>
      </c>
    </row>
    <row r="4" spans="1:4" ht="12.75" customHeight="1">
      <c r="A4" s="57"/>
      <c r="B4" s="57"/>
      <c r="C4" s="57"/>
      <c r="D4" s="58" t="s">
        <v>316</v>
      </c>
    </row>
    <row r="5" spans="1:4" ht="12.75" customHeight="1">
      <c r="A5" s="57"/>
      <c r="B5" s="57"/>
      <c r="C5" s="57"/>
      <c r="D5" s="58" t="s">
        <v>99</v>
      </c>
    </row>
    <row r="6" spans="1:4" ht="12.75" customHeight="1">
      <c r="A6" s="57"/>
      <c r="B6" s="57"/>
      <c r="C6" s="57"/>
      <c r="D6" s="58" t="s">
        <v>385</v>
      </c>
    </row>
    <row r="7" spans="1:4" ht="12.75" customHeight="1">
      <c r="A7" s="57"/>
      <c r="B7" s="57"/>
      <c r="C7" s="57"/>
      <c r="D7" s="59"/>
    </row>
    <row r="8" spans="1:4" ht="30.75" customHeight="1">
      <c r="A8" s="167" t="s">
        <v>299</v>
      </c>
      <c r="B8" s="168"/>
      <c r="C8" s="168"/>
      <c r="D8" s="168"/>
    </row>
    <row r="9" spans="1:4" ht="12.75" customHeight="1">
      <c r="A9" s="57"/>
      <c r="B9" s="57"/>
      <c r="C9" s="60"/>
      <c r="D9" s="59"/>
    </row>
    <row r="10" spans="1:4" ht="76.5" customHeight="1">
      <c r="A10" s="61" t="s">
        <v>269</v>
      </c>
      <c r="B10" s="62" t="s">
        <v>317</v>
      </c>
      <c r="C10" s="61" t="s">
        <v>318</v>
      </c>
      <c r="D10" s="63" t="s">
        <v>319</v>
      </c>
    </row>
    <row r="11" spans="1:4" ht="33" customHeight="1">
      <c r="A11" s="64">
        <v>1</v>
      </c>
      <c r="B11" s="65" t="s">
        <v>250</v>
      </c>
      <c r="C11" s="65"/>
      <c r="D11" s="66" t="s">
        <v>320</v>
      </c>
    </row>
    <row r="12" spans="1:4" ht="34.5" customHeight="1">
      <c r="A12" s="64">
        <v>2</v>
      </c>
      <c r="B12" s="67">
        <v>901</v>
      </c>
      <c r="C12" s="67" t="s">
        <v>321</v>
      </c>
      <c r="D12" s="69" t="s">
        <v>322</v>
      </c>
    </row>
    <row r="13" spans="1:4" ht="34.5" customHeight="1">
      <c r="A13" s="64">
        <v>3</v>
      </c>
      <c r="B13" s="70" t="s">
        <v>250</v>
      </c>
      <c r="C13" s="70" t="s">
        <v>323</v>
      </c>
      <c r="D13" s="71" t="s">
        <v>189</v>
      </c>
    </row>
    <row r="14" spans="1:4" ht="34.5" customHeight="1">
      <c r="A14" s="64">
        <v>4</v>
      </c>
      <c r="B14" s="70" t="s">
        <v>250</v>
      </c>
      <c r="C14" s="70" t="s">
        <v>324</v>
      </c>
      <c r="D14" s="72" t="s">
        <v>191</v>
      </c>
    </row>
    <row r="15" spans="1:4" ht="65.25" customHeight="1">
      <c r="A15" s="64">
        <v>5</v>
      </c>
      <c r="B15" s="67">
        <v>901</v>
      </c>
      <c r="C15" s="67" t="s">
        <v>325</v>
      </c>
      <c r="D15" s="68" t="s">
        <v>137</v>
      </c>
    </row>
    <row r="16" spans="1:4" ht="63" customHeight="1">
      <c r="A16" s="64">
        <v>6</v>
      </c>
      <c r="B16" s="67">
        <v>901</v>
      </c>
      <c r="C16" s="67" t="s">
        <v>326</v>
      </c>
      <c r="D16" s="68" t="s">
        <v>138</v>
      </c>
    </row>
    <row r="17" spans="1:4" ht="63" customHeight="1">
      <c r="A17" s="64">
        <v>7</v>
      </c>
      <c r="B17" s="67">
        <v>901</v>
      </c>
      <c r="C17" s="67" t="s">
        <v>139</v>
      </c>
      <c r="D17" s="68" t="s">
        <v>140</v>
      </c>
    </row>
    <row r="18" spans="1:4" ht="96" customHeight="1">
      <c r="A18" s="64">
        <v>8</v>
      </c>
      <c r="B18" s="67">
        <v>901</v>
      </c>
      <c r="C18" s="67" t="s">
        <v>327</v>
      </c>
      <c r="D18" s="68" t="s">
        <v>141</v>
      </c>
    </row>
    <row r="19" spans="1:4" ht="65.25" customHeight="1">
      <c r="A19" s="64">
        <v>9</v>
      </c>
      <c r="B19" s="67">
        <v>901</v>
      </c>
      <c r="C19" s="67" t="s">
        <v>328</v>
      </c>
      <c r="D19" s="69" t="s">
        <v>142</v>
      </c>
    </row>
    <row r="20" spans="1:4" ht="63" customHeight="1">
      <c r="A20" s="64">
        <v>10</v>
      </c>
      <c r="B20" s="67">
        <v>901</v>
      </c>
      <c r="C20" s="94" t="s">
        <v>329</v>
      </c>
      <c r="D20" s="68" t="s">
        <v>143</v>
      </c>
    </row>
    <row r="21" spans="1:4" ht="66" customHeight="1">
      <c r="A21" s="64">
        <v>11</v>
      </c>
      <c r="B21" s="95">
        <v>901</v>
      </c>
      <c r="C21" s="95" t="s">
        <v>440</v>
      </c>
      <c r="D21" s="96" t="s">
        <v>985</v>
      </c>
    </row>
    <row r="22" spans="1:4" ht="53.25" customHeight="1">
      <c r="A22" s="64">
        <v>12</v>
      </c>
      <c r="B22" s="95">
        <v>901</v>
      </c>
      <c r="C22" s="95" t="s">
        <v>441</v>
      </c>
      <c r="D22" s="96" t="s">
        <v>986</v>
      </c>
    </row>
    <row r="23" spans="1:4" ht="51.75" customHeight="1">
      <c r="A23" s="64">
        <v>13</v>
      </c>
      <c r="B23" s="95" t="s">
        <v>250</v>
      </c>
      <c r="C23" s="95" t="s">
        <v>987</v>
      </c>
      <c r="D23" s="96" t="s">
        <v>988</v>
      </c>
    </row>
    <row r="24" spans="1:4" ht="63" customHeight="1">
      <c r="A24" s="64">
        <v>14</v>
      </c>
      <c r="B24" s="95" t="s">
        <v>250</v>
      </c>
      <c r="C24" s="95" t="s">
        <v>989</v>
      </c>
      <c r="D24" s="96" t="s">
        <v>990</v>
      </c>
    </row>
    <row r="25" spans="1:4" ht="51" customHeight="1">
      <c r="A25" s="64">
        <v>15</v>
      </c>
      <c r="B25" s="95" t="s">
        <v>250</v>
      </c>
      <c r="C25" s="95" t="s">
        <v>991</v>
      </c>
      <c r="D25" s="96" t="s">
        <v>992</v>
      </c>
    </row>
    <row r="26" spans="1:4" ht="35.25" customHeight="1">
      <c r="A26" s="64">
        <v>16</v>
      </c>
      <c r="B26" s="95" t="s">
        <v>250</v>
      </c>
      <c r="C26" s="95" t="s">
        <v>993</v>
      </c>
      <c r="D26" s="96" t="s">
        <v>994</v>
      </c>
    </row>
    <row r="27" spans="1:4" ht="35.25" customHeight="1">
      <c r="A27" s="64">
        <v>17</v>
      </c>
      <c r="B27" s="95" t="s">
        <v>250</v>
      </c>
      <c r="C27" s="95" t="s">
        <v>442</v>
      </c>
      <c r="D27" s="96" t="s">
        <v>995</v>
      </c>
    </row>
    <row r="28" spans="1:4" ht="51.75" customHeight="1">
      <c r="A28" s="64">
        <v>18</v>
      </c>
      <c r="B28" s="67" t="s">
        <v>250</v>
      </c>
      <c r="C28" s="67" t="s">
        <v>330</v>
      </c>
      <c r="D28" s="68" t="s">
        <v>996</v>
      </c>
    </row>
    <row r="29" spans="1:4" ht="51.75" customHeight="1">
      <c r="A29" s="64">
        <v>19</v>
      </c>
      <c r="B29" s="67" t="s">
        <v>250</v>
      </c>
      <c r="C29" s="67" t="s">
        <v>997</v>
      </c>
      <c r="D29" s="68" t="s">
        <v>998</v>
      </c>
    </row>
    <row r="30" spans="1:4" ht="34.5" customHeight="1">
      <c r="A30" s="64">
        <v>20</v>
      </c>
      <c r="B30" s="67" t="s">
        <v>250</v>
      </c>
      <c r="C30" s="67" t="s">
        <v>144</v>
      </c>
      <c r="D30" s="68" t="s">
        <v>0</v>
      </c>
    </row>
    <row r="31" spans="1:4" ht="49.5" customHeight="1">
      <c r="A31" s="64">
        <v>21</v>
      </c>
      <c r="B31" s="67" t="s">
        <v>250</v>
      </c>
      <c r="C31" s="67" t="s">
        <v>278</v>
      </c>
      <c r="D31" s="68" t="s">
        <v>279</v>
      </c>
    </row>
    <row r="32" spans="1:4" ht="47.25" customHeight="1">
      <c r="A32" s="64">
        <v>22</v>
      </c>
      <c r="B32" s="70" t="s">
        <v>250</v>
      </c>
      <c r="C32" s="67" t="s">
        <v>280</v>
      </c>
      <c r="D32" s="68" t="s">
        <v>145</v>
      </c>
    </row>
    <row r="33" spans="1:4" ht="37.5" customHeight="1">
      <c r="A33" s="64">
        <v>23</v>
      </c>
      <c r="B33" s="67">
        <v>901</v>
      </c>
      <c r="C33" s="67" t="s">
        <v>443</v>
      </c>
      <c r="D33" s="68" t="s">
        <v>444</v>
      </c>
    </row>
    <row r="34" spans="1:4" ht="80.25" customHeight="1">
      <c r="A34" s="64">
        <v>24</v>
      </c>
      <c r="B34" s="67">
        <v>901</v>
      </c>
      <c r="C34" s="67" t="s">
        <v>1</v>
      </c>
      <c r="D34" s="68" t="s">
        <v>146</v>
      </c>
    </row>
    <row r="35" spans="1:4" ht="80.25" customHeight="1">
      <c r="A35" s="64">
        <v>25</v>
      </c>
      <c r="B35" s="67">
        <v>901</v>
      </c>
      <c r="C35" s="67" t="s">
        <v>2</v>
      </c>
      <c r="D35" s="69" t="s">
        <v>147</v>
      </c>
    </row>
    <row r="36" spans="1:4" ht="93.75" customHeight="1">
      <c r="A36" s="64">
        <v>26</v>
      </c>
      <c r="B36" s="67">
        <v>901</v>
      </c>
      <c r="C36" s="67" t="s">
        <v>3</v>
      </c>
      <c r="D36" s="69" t="s">
        <v>148</v>
      </c>
    </row>
    <row r="37" spans="1:4" ht="95.25" customHeight="1">
      <c r="A37" s="64">
        <v>27</v>
      </c>
      <c r="B37" s="67">
        <v>901</v>
      </c>
      <c r="C37" s="67" t="s">
        <v>281</v>
      </c>
      <c r="D37" s="69" t="s">
        <v>149</v>
      </c>
    </row>
    <row r="38" spans="1:4" ht="95.25" customHeight="1">
      <c r="A38" s="64">
        <v>28</v>
      </c>
      <c r="B38" s="67">
        <v>901</v>
      </c>
      <c r="C38" s="67" t="s">
        <v>4</v>
      </c>
      <c r="D38" s="69" t="s">
        <v>150</v>
      </c>
    </row>
    <row r="39" spans="1:4" ht="33" customHeight="1">
      <c r="A39" s="64">
        <v>29</v>
      </c>
      <c r="B39" s="67">
        <v>901</v>
      </c>
      <c r="C39" s="67" t="s">
        <v>5</v>
      </c>
      <c r="D39" s="68" t="s">
        <v>196</v>
      </c>
    </row>
    <row r="40" spans="1:4" ht="52.5" customHeight="1">
      <c r="A40" s="64">
        <v>30</v>
      </c>
      <c r="B40" s="67">
        <v>901</v>
      </c>
      <c r="C40" s="67" t="s">
        <v>6</v>
      </c>
      <c r="D40" s="69" t="s">
        <v>151</v>
      </c>
    </row>
    <row r="41" spans="1:4" ht="36.75" customHeight="1">
      <c r="A41" s="64">
        <v>31</v>
      </c>
      <c r="B41" s="70" t="s">
        <v>250</v>
      </c>
      <c r="C41" s="70" t="s">
        <v>445</v>
      </c>
      <c r="D41" s="73" t="s">
        <v>446</v>
      </c>
    </row>
    <row r="42" spans="1:4" ht="82.5" customHeight="1">
      <c r="A42" s="64">
        <v>32</v>
      </c>
      <c r="B42" s="70" t="s">
        <v>250</v>
      </c>
      <c r="C42" s="70" t="s">
        <v>447</v>
      </c>
      <c r="D42" s="73" t="s">
        <v>448</v>
      </c>
    </row>
    <row r="43" spans="1:4" ht="66.75" customHeight="1">
      <c r="A43" s="64">
        <v>33</v>
      </c>
      <c r="B43" s="70" t="s">
        <v>250</v>
      </c>
      <c r="C43" s="70" t="s">
        <v>449</v>
      </c>
      <c r="D43" s="73" t="s">
        <v>450</v>
      </c>
    </row>
    <row r="44" spans="1:4" ht="62.25" customHeight="1">
      <c r="A44" s="64">
        <v>34</v>
      </c>
      <c r="B44" s="70" t="s">
        <v>250</v>
      </c>
      <c r="C44" s="70" t="s">
        <v>7</v>
      </c>
      <c r="D44" s="73" t="s">
        <v>8</v>
      </c>
    </row>
    <row r="45" spans="1:4" ht="77.25" customHeight="1">
      <c r="A45" s="64">
        <v>35</v>
      </c>
      <c r="B45" s="70" t="s">
        <v>250</v>
      </c>
      <c r="C45" s="70" t="s">
        <v>152</v>
      </c>
      <c r="D45" s="72" t="s">
        <v>116</v>
      </c>
    </row>
    <row r="46" spans="1:4" ht="46.5" customHeight="1">
      <c r="A46" s="64">
        <v>36</v>
      </c>
      <c r="B46" s="70" t="s">
        <v>250</v>
      </c>
      <c r="C46" s="70" t="s">
        <v>9</v>
      </c>
      <c r="D46" s="72" t="s">
        <v>35</v>
      </c>
    </row>
    <row r="47" spans="1:4" ht="33.75" customHeight="1">
      <c r="A47" s="64">
        <v>37</v>
      </c>
      <c r="B47" s="70">
        <v>901</v>
      </c>
      <c r="C47" s="70" t="s">
        <v>11</v>
      </c>
      <c r="D47" s="72" t="s">
        <v>198</v>
      </c>
    </row>
    <row r="48" spans="1:4" ht="20.25" customHeight="1">
      <c r="A48" s="64">
        <v>38</v>
      </c>
      <c r="B48" s="70">
        <v>901</v>
      </c>
      <c r="C48" s="70" t="s">
        <v>10</v>
      </c>
      <c r="D48" s="72" t="s">
        <v>199</v>
      </c>
    </row>
    <row r="49" spans="1:4" ht="21.75" customHeight="1">
      <c r="A49" s="64">
        <v>39</v>
      </c>
      <c r="B49" s="70">
        <v>901</v>
      </c>
      <c r="C49" s="70" t="s">
        <v>153</v>
      </c>
      <c r="D49" s="72" t="s">
        <v>154</v>
      </c>
    </row>
    <row r="50" spans="1:4" ht="47.25" customHeight="1">
      <c r="A50" s="64">
        <v>40</v>
      </c>
      <c r="B50" s="70" t="s">
        <v>250</v>
      </c>
      <c r="C50" s="70" t="s">
        <v>12</v>
      </c>
      <c r="D50" s="73" t="s">
        <v>13</v>
      </c>
    </row>
    <row r="51" spans="1:4" ht="48.75" customHeight="1">
      <c r="A51" s="64">
        <v>41</v>
      </c>
      <c r="B51" s="65" t="s">
        <v>250</v>
      </c>
      <c r="C51" s="65"/>
      <c r="D51" s="66" t="s">
        <v>14</v>
      </c>
    </row>
    <row r="52" spans="1:4" ht="79.5" customHeight="1">
      <c r="A52" s="64">
        <v>42</v>
      </c>
      <c r="B52" s="67">
        <v>901</v>
      </c>
      <c r="C52" s="67" t="s">
        <v>15</v>
      </c>
      <c r="D52" s="68" t="s">
        <v>16</v>
      </c>
    </row>
    <row r="53" spans="1:4" ht="50.25" customHeight="1">
      <c r="A53" s="64">
        <v>43</v>
      </c>
      <c r="B53" s="67">
        <v>901</v>
      </c>
      <c r="C53" s="67" t="s">
        <v>155</v>
      </c>
      <c r="D53" s="68" t="s">
        <v>197</v>
      </c>
    </row>
    <row r="54" spans="1:4" ht="38.25" customHeight="1">
      <c r="A54" s="64">
        <v>44</v>
      </c>
      <c r="B54" s="65" t="s">
        <v>92</v>
      </c>
      <c r="C54" s="65"/>
      <c r="D54" s="66" t="s">
        <v>17</v>
      </c>
    </row>
    <row r="55" spans="1:4" ht="63" customHeight="1">
      <c r="A55" s="64">
        <v>45</v>
      </c>
      <c r="B55" s="67" t="s">
        <v>92</v>
      </c>
      <c r="C55" s="67" t="s">
        <v>282</v>
      </c>
      <c r="D55" s="68" t="s">
        <v>285</v>
      </c>
    </row>
    <row r="56" spans="1:4" ht="63" customHeight="1">
      <c r="A56" s="64">
        <v>46</v>
      </c>
      <c r="B56" s="67" t="s">
        <v>92</v>
      </c>
      <c r="C56" s="67" t="s">
        <v>277</v>
      </c>
      <c r="D56" s="68" t="s">
        <v>156</v>
      </c>
    </row>
    <row r="57" spans="1:4" ht="37.5" customHeight="1">
      <c r="A57" s="64">
        <v>47</v>
      </c>
      <c r="B57" s="67" t="s">
        <v>92</v>
      </c>
      <c r="C57" s="67" t="s">
        <v>144</v>
      </c>
      <c r="D57" s="68" t="s">
        <v>0</v>
      </c>
    </row>
    <row r="58" spans="1:4" ht="50.25" customHeight="1">
      <c r="A58" s="64">
        <v>48</v>
      </c>
      <c r="B58" s="67" t="s">
        <v>92</v>
      </c>
      <c r="C58" s="67" t="s">
        <v>280</v>
      </c>
      <c r="D58" s="68" t="s">
        <v>145</v>
      </c>
    </row>
    <row r="59" spans="1:4" ht="78" customHeight="1">
      <c r="A59" s="64">
        <v>49</v>
      </c>
      <c r="B59" s="70" t="s">
        <v>92</v>
      </c>
      <c r="C59" s="70" t="s">
        <v>447</v>
      </c>
      <c r="D59" s="73" t="s">
        <v>448</v>
      </c>
    </row>
    <row r="60" spans="1:4" ht="65.25" customHeight="1">
      <c r="A60" s="64">
        <v>50</v>
      </c>
      <c r="B60" s="70" t="s">
        <v>92</v>
      </c>
      <c r="C60" s="70" t="s">
        <v>449</v>
      </c>
      <c r="D60" s="73" t="s">
        <v>450</v>
      </c>
    </row>
    <row r="61" spans="1:4" ht="33" customHeight="1">
      <c r="A61" s="64">
        <v>51</v>
      </c>
      <c r="B61" s="70" t="s">
        <v>92</v>
      </c>
      <c r="C61" s="70" t="s">
        <v>11</v>
      </c>
      <c r="D61" s="72" t="s">
        <v>198</v>
      </c>
    </row>
    <row r="62" spans="1:4" ht="21" customHeight="1">
      <c r="A62" s="64">
        <v>52</v>
      </c>
      <c r="B62" s="70" t="s">
        <v>92</v>
      </c>
      <c r="C62" s="70" t="s">
        <v>10</v>
      </c>
      <c r="D62" s="72" t="s">
        <v>199</v>
      </c>
    </row>
    <row r="63" spans="1:4" ht="48.75" customHeight="1">
      <c r="A63" s="64">
        <v>53</v>
      </c>
      <c r="B63" s="70" t="s">
        <v>92</v>
      </c>
      <c r="C63" s="70" t="s">
        <v>12</v>
      </c>
      <c r="D63" s="73" t="s">
        <v>13</v>
      </c>
    </row>
    <row r="64" spans="1:4" ht="47.25" customHeight="1">
      <c r="A64" s="64">
        <v>54</v>
      </c>
      <c r="B64" s="65" t="s">
        <v>96</v>
      </c>
      <c r="C64" s="74"/>
      <c r="D64" s="75" t="s">
        <v>18</v>
      </c>
    </row>
    <row r="65" spans="1:4" ht="81.75" customHeight="1">
      <c r="A65" s="64">
        <v>55</v>
      </c>
      <c r="B65" s="70" t="s">
        <v>96</v>
      </c>
      <c r="C65" s="70" t="s">
        <v>447</v>
      </c>
      <c r="D65" s="73" t="s">
        <v>448</v>
      </c>
    </row>
    <row r="66" spans="1:4" ht="65.25" customHeight="1">
      <c r="A66" s="64">
        <v>56</v>
      </c>
      <c r="B66" s="70" t="s">
        <v>96</v>
      </c>
      <c r="C66" s="70" t="s">
        <v>449</v>
      </c>
      <c r="D66" s="73" t="s">
        <v>450</v>
      </c>
    </row>
    <row r="67" spans="1:4" ht="30" customHeight="1">
      <c r="A67" s="64">
        <v>57</v>
      </c>
      <c r="B67" s="70" t="s">
        <v>96</v>
      </c>
      <c r="C67" s="70" t="s">
        <v>11</v>
      </c>
      <c r="D67" s="72" t="s">
        <v>198</v>
      </c>
    </row>
    <row r="68" spans="1:4" ht="22.5" customHeight="1">
      <c r="A68" s="64">
        <v>58</v>
      </c>
      <c r="B68" s="70" t="s">
        <v>96</v>
      </c>
      <c r="C68" s="70" t="s">
        <v>10</v>
      </c>
      <c r="D68" s="72" t="s">
        <v>199</v>
      </c>
    </row>
    <row r="69" spans="1:4" ht="48" customHeight="1">
      <c r="A69" s="64">
        <v>59</v>
      </c>
      <c r="B69" s="70" t="s">
        <v>96</v>
      </c>
      <c r="C69" s="70" t="s">
        <v>12</v>
      </c>
      <c r="D69" s="73" t="s">
        <v>13</v>
      </c>
    </row>
    <row r="70" spans="1:4" ht="48.75" customHeight="1">
      <c r="A70" s="64">
        <v>60</v>
      </c>
      <c r="B70" s="65" t="s">
        <v>19</v>
      </c>
      <c r="C70" s="65"/>
      <c r="D70" s="75" t="s">
        <v>20</v>
      </c>
    </row>
    <row r="71" spans="1:4" ht="18" customHeight="1">
      <c r="A71" s="64">
        <v>61</v>
      </c>
      <c r="B71" s="67" t="s">
        <v>19</v>
      </c>
      <c r="C71" s="67" t="s">
        <v>21</v>
      </c>
      <c r="D71" s="68" t="s">
        <v>22</v>
      </c>
    </row>
    <row r="72" spans="1:4" ht="31.5" customHeight="1">
      <c r="A72" s="64">
        <v>62</v>
      </c>
      <c r="B72" s="67" t="s">
        <v>19</v>
      </c>
      <c r="C72" s="67" t="s">
        <v>23</v>
      </c>
      <c r="D72" s="68" t="s">
        <v>24</v>
      </c>
    </row>
    <row r="73" spans="1:4" ht="18.75" customHeight="1">
      <c r="A73" s="64">
        <v>63</v>
      </c>
      <c r="B73" s="67" t="s">
        <v>19</v>
      </c>
      <c r="C73" s="67" t="s">
        <v>25</v>
      </c>
      <c r="D73" s="68" t="s">
        <v>176</v>
      </c>
    </row>
    <row r="74" spans="1:4" ht="32.25" customHeight="1">
      <c r="A74" s="64">
        <v>64</v>
      </c>
      <c r="B74" s="67" t="s">
        <v>19</v>
      </c>
      <c r="C74" s="67" t="s">
        <v>451</v>
      </c>
      <c r="D74" s="68" t="s">
        <v>452</v>
      </c>
    </row>
    <row r="75" spans="1:4" ht="31.5" customHeight="1">
      <c r="A75" s="64">
        <v>65</v>
      </c>
      <c r="B75" s="67" t="s">
        <v>19</v>
      </c>
      <c r="C75" s="67" t="s">
        <v>157</v>
      </c>
      <c r="D75" s="68" t="s">
        <v>26</v>
      </c>
    </row>
    <row r="76" spans="1:4" ht="66" customHeight="1">
      <c r="A76" s="64">
        <v>66</v>
      </c>
      <c r="B76" s="67" t="s">
        <v>19</v>
      </c>
      <c r="C76" s="67" t="s">
        <v>158</v>
      </c>
      <c r="D76" s="68" t="s">
        <v>185</v>
      </c>
    </row>
    <row r="77" spans="1:4" ht="36.75" customHeight="1">
      <c r="A77" s="64">
        <v>67</v>
      </c>
      <c r="B77" s="67" t="s">
        <v>19</v>
      </c>
      <c r="C77" s="85" t="s">
        <v>159</v>
      </c>
      <c r="D77" s="68" t="s">
        <v>187</v>
      </c>
    </row>
    <row r="78" spans="1:4" ht="96.75" customHeight="1">
      <c r="A78" s="64">
        <v>68</v>
      </c>
      <c r="B78" s="67" t="s">
        <v>19</v>
      </c>
      <c r="C78" s="67" t="s">
        <v>453</v>
      </c>
      <c r="D78" s="97" t="s">
        <v>454</v>
      </c>
    </row>
    <row r="79" spans="1:4" ht="51.75" customHeight="1">
      <c r="A79" s="64">
        <v>69</v>
      </c>
      <c r="B79" s="67" t="s">
        <v>19</v>
      </c>
      <c r="C79" s="67" t="s">
        <v>455</v>
      </c>
      <c r="D79" s="68" t="s">
        <v>456</v>
      </c>
    </row>
    <row r="80" spans="1:4" ht="66" customHeight="1">
      <c r="A80" s="64">
        <v>70</v>
      </c>
      <c r="B80" s="67" t="s">
        <v>19</v>
      </c>
      <c r="C80" s="85" t="s">
        <v>457</v>
      </c>
      <c r="D80" s="68" t="s">
        <v>458</v>
      </c>
    </row>
    <row r="81" spans="1:4" ht="33" customHeight="1">
      <c r="A81" s="64">
        <v>71</v>
      </c>
      <c r="B81" s="65" t="s">
        <v>459</v>
      </c>
      <c r="C81" s="65"/>
      <c r="D81" s="75" t="s">
        <v>460</v>
      </c>
    </row>
    <row r="82" spans="1:4" ht="79.5" customHeight="1">
      <c r="A82" s="64">
        <v>72</v>
      </c>
      <c r="B82" s="67" t="s">
        <v>459</v>
      </c>
      <c r="C82" s="67" t="s">
        <v>461</v>
      </c>
      <c r="D82" s="68" t="s">
        <v>999</v>
      </c>
    </row>
    <row r="83" spans="1:4" ht="94.5" customHeight="1">
      <c r="A83" s="64">
        <v>73</v>
      </c>
      <c r="B83" s="67" t="s">
        <v>459</v>
      </c>
      <c r="C83" s="67" t="s">
        <v>462</v>
      </c>
      <c r="D83" s="68" t="s">
        <v>1000</v>
      </c>
    </row>
    <row r="84" spans="1:4" ht="81" customHeight="1">
      <c r="A84" s="64">
        <v>74</v>
      </c>
      <c r="B84" s="67" t="s">
        <v>459</v>
      </c>
      <c r="C84" s="67" t="s">
        <v>463</v>
      </c>
      <c r="D84" s="68" t="s">
        <v>1001</v>
      </c>
    </row>
    <row r="85" spans="1:4" ht="81" customHeight="1">
      <c r="A85" s="64">
        <v>75</v>
      </c>
      <c r="B85" s="67" t="s">
        <v>459</v>
      </c>
      <c r="C85" s="67" t="s">
        <v>464</v>
      </c>
      <c r="D85" s="68" t="s">
        <v>1002</v>
      </c>
    </row>
    <row r="86" spans="1:4" ht="33" customHeight="1">
      <c r="A86" s="64">
        <v>76</v>
      </c>
      <c r="B86" s="65" t="s">
        <v>27</v>
      </c>
      <c r="C86" s="65"/>
      <c r="D86" s="75" t="s">
        <v>300</v>
      </c>
    </row>
    <row r="87" spans="1:4" ht="32.25" customHeight="1">
      <c r="A87" s="64">
        <v>77</v>
      </c>
      <c r="B87" s="67" t="s">
        <v>27</v>
      </c>
      <c r="C87" s="67" t="s">
        <v>160</v>
      </c>
      <c r="D87" s="68" t="s">
        <v>28</v>
      </c>
    </row>
    <row r="88" spans="1:4" ht="31.5" customHeight="1">
      <c r="A88" s="64">
        <v>78</v>
      </c>
      <c r="B88" s="67" t="s">
        <v>27</v>
      </c>
      <c r="C88" s="67" t="s">
        <v>161</v>
      </c>
      <c r="D88" s="68" t="s">
        <v>29</v>
      </c>
    </row>
    <row r="89" spans="1:4" ht="17.25" customHeight="1">
      <c r="A89" s="64">
        <v>79</v>
      </c>
      <c r="B89" s="67" t="s">
        <v>27</v>
      </c>
      <c r="C89" s="67" t="s">
        <v>162</v>
      </c>
      <c r="D89" s="68" t="s">
        <v>30</v>
      </c>
    </row>
    <row r="90" spans="1:4" ht="17.25" customHeight="1">
      <c r="A90" s="64">
        <v>80</v>
      </c>
      <c r="B90" s="67" t="s">
        <v>27</v>
      </c>
      <c r="C90" s="67" t="s">
        <v>163</v>
      </c>
      <c r="D90" s="68" t="s">
        <v>31</v>
      </c>
    </row>
    <row r="91" spans="1:4" ht="32.25" customHeight="1">
      <c r="A91" s="64">
        <v>81</v>
      </c>
      <c r="B91" s="67" t="s">
        <v>27</v>
      </c>
      <c r="C91" s="67" t="s">
        <v>164</v>
      </c>
      <c r="D91" s="68" t="s">
        <v>32</v>
      </c>
    </row>
    <row r="92" spans="1:4" ht="34.5" customHeight="1">
      <c r="A92" s="64">
        <v>82</v>
      </c>
      <c r="B92" s="76" t="s">
        <v>33</v>
      </c>
      <c r="C92" s="65"/>
      <c r="D92" s="75" t="s">
        <v>34</v>
      </c>
    </row>
    <row r="93" spans="1:4" ht="50.25" customHeight="1">
      <c r="A93" s="64">
        <v>83</v>
      </c>
      <c r="B93" s="77" t="s">
        <v>33</v>
      </c>
      <c r="C93" s="67" t="s">
        <v>9</v>
      </c>
      <c r="D93" s="68" t="s">
        <v>35</v>
      </c>
    </row>
    <row r="94" spans="1:4" ht="34.5" customHeight="1">
      <c r="A94" s="64">
        <v>84</v>
      </c>
      <c r="B94" s="65" t="s">
        <v>112</v>
      </c>
      <c r="C94" s="75"/>
      <c r="D94" s="75" t="s">
        <v>36</v>
      </c>
    </row>
    <row r="95" spans="1:4" ht="48" customHeight="1">
      <c r="A95" s="64">
        <v>85</v>
      </c>
      <c r="B95" s="77" t="s">
        <v>112</v>
      </c>
      <c r="C95" s="67" t="s">
        <v>9</v>
      </c>
      <c r="D95" s="68" t="s">
        <v>35</v>
      </c>
    </row>
    <row r="96" spans="1:4" ht="26.25" customHeight="1">
      <c r="A96" s="64">
        <v>86</v>
      </c>
      <c r="B96" s="67" t="s">
        <v>112</v>
      </c>
      <c r="C96" s="72" t="s">
        <v>10</v>
      </c>
      <c r="D96" s="72" t="s">
        <v>165</v>
      </c>
    </row>
    <row r="97" spans="1:4" ht="66.75" customHeight="1">
      <c r="A97" s="64">
        <v>87</v>
      </c>
      <c r="B97" s="76" t="s">
        <v>166</v>
      </c>
      <c r="C97" s="65"/>
      <c r="D97" s="75" t="s">
        <v>465</v>
      </c>
    </row>
    <row r="98" spans="1:4" ht="51" customHeight="1">
      <c r="A98" s="64">
        <v>88</v>
      </c>
      <c r="B98" s="77" t="s">
        <v>166</v>
      </c>
      <c r="C98" s="67" t="s">
        <v>9</v>
      </c>
      <c r="D98" s="68" t="s">
        <v>35</v>
      </c>
    </row>
    <row r="99" spans="1:4" ht="22.5" customHeight="1">
      <c r="A99" s="64">
        <v>89</v>
      </c>
      <c r="B99" s="76" t="s">
        <v>219</v>
      </c>
      <c r="C99" s="65"/>
      <c r="D99" s="75" t="s">
        <v>466</v>
      </c>
    </row>
    <row r="100" spans="1:4" ht="63.75" customHeight="1">
      <c r="A100" s="64">
        <v>90</v>
      </c>
      <c r="B100" s="77" t="s">
        <v>219</v>
      </c>
      <c r="C100" s="67" t="s">
        <v>467</v>
      </c>
      <c r="D100" s="68" t="s">
        <v>468</v>
      </c>
    </row>
  </sheetData>
  <sheetProtection/>
  <mergeCells count="1">
    <mergeCell ref="A8:D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G24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7.75390625" style="204" customWidth="1"/>
    <col min="2" max="2" width="7.875" style="204" customWidth="1"/>
    <col min="3" max="3" width="37.875" style="204" customWidth="1"/>
    <col min="4" max="4" width="13.00390625" style="204" customWidth="1"/>
    <col min="5" max="5" width="12.125" style="204" customWidth="1"/>
    <col min="6" max="6" width="16.125" style="204" customWidth="1"/>
    <col min="7" max="7" width="18.00390625" style="204" customWidth="1"/>
    <col min="8" max="16384" width="9.125" style="204" customWidth="1"/>
  </cols>
  <sheetData>
    <row r="2" spans="1:7" ht="15.75">
      <c r="A2" s="57"/>
      <c r="B2" s="57"/>
      <c r="C2" s="57"/>
      <c r="D2" s="57"/>
      <c r="E2" s="57"/>
      <c r="F2" s="57"/>
      <c r="G2" s="58" t="s">
        <v>85</v>
      </c>
    </row>
    <row r="3" spans="1:7" ht="15.75">
      <c r="A3" s="57"/>
      <c r="B3" s="57"/>
      <c r="C3" s="57"/>
      <c r="D3" s="57"/>
      <c r="E3" s="57"/>
      <c r="F3" s="57"/>
      <c r="G3" s="58" t="s">
        <v>315</v>
      </c>
    </row>
    <row r="4" spans="1:7" ht="15.75">
      <c r="A4" s="57"/>
      <c r="B4" s="57"/>
      <c r="C4" s="57"/>
      <c r="D4" s="57"/>
      <c r="E4" s="57"/>
      <c r="F4" s="57"/>
      <c r="G4" s="58" t="s">
        <v>99</v>
      </c>
    </row>
    <row r="5" spans="1:7" ht="15.75">
      <c r="A5" s="57"/>
      <c r="B5" s="57"/>
      <c r="C5" s="57"/>
      <c r="D5" s="57"/>
      <c r="E5" s="57"/>
      <c r="F5" s="57"/>
      <c r="G5" s="58" t="s">
        <v>316</v>
      </c>
    </row>
    <row r="6" spans="1:7" ht="15.75">
      <c r="A6" s="57"/>
      <c r="B6" s="57"/>
      <c r="C6" s="57"/>
      <c r="D6" s="57"/>
      <c r="E6" s="57"/>
      <c r="F6" s="57"/>
      <c r="G6" s="58" t="s">
        <v>99</v>
      </c>
    </row>
    <row r="7" spans="1:7" ht="15.75">
      <c r="A7" s="57"/>
      <c r="B7" s="57"/>
      <c r="C7" s="169" t="s">
        <v>385</v>
      </c>
      <c r="D7" s="169"/>
      <c r="E7" s="169"/>
      <c r="F7" s="169"/>
      <c r="G7" s="169"/>
    </row>
    <row r="8" spans="1:7" ht="15.75">
      <c r="A8" s="57"/>
      <c r="B8" s="57"/>
      <c r="C8" s="57"/>
      <c r="D8" s="57"/>
      <c r="E8" s="57"/>
      <c r="F8" s="57"/>
      <c r="G8" s="58"/>
    </row>
    <row r="9" spans="1:7" ht="15.75">
      <c r="A9" s="57"/>
      <c r="B9" s="57"/>
      <c r="C9" s="57"/>
      <c r="D9" s="57"/>
      <c r="E9" s="57"/>
      <c r="F9" s="57"/>
      <c r="G9" s="58"/>
    </row>
    <row r="10" spans="1:7" ht="15">
      <c r="A10" s="57"/>
      <c r="B10" s="57"/>
      <c r="C10" s="57"/>
      <c r="D10" s="57"/>
      <c r="E10" s="57"/>
      <c r="F10" s="57"/>
      <c r="G10" s="59"/>
    </row>
    <row r="11" spans="1:7" ht="15.75">
      <c r="A11" s="205" t="s">
        <v>469</v>
      </c>
      <c r="B11" s="168"/>
      <c r="C11" s="168"/>
      <c r="D11" s="168"/>
      <c r="E11" s="168"/>
      <c r="F11" s="168"/>
      <c r="G11" s="168"/>
    </row>
    <row r="12" spans="1:7" ht="15.75">
      <c r="A12" s="57"/>
      <c r="B12" s="57"/>
      <c r="C12" s="57"/>
      <c r="D12" s="57"/>
      <c r="E12" s="57"/>
      <c r="F12" s="206"/>
      <c r="G12" s="59"/>
    </row>
    <row r="13" spans="1:7" ht="125.25" customHeight="1">
      <c r="A13" s="61" t="s">
        <v>269</v>
      </c>
      <c r="B13" s="62" t="s">
        <v>38</v>
      </c>
      <c r="C13" s="63" t="s">
        <v>319</v>
      </c>
      <c r="D13" s="62" t="s">
        <v>39</v>
      </c>
      <c r="E13" s="62" t="s">
        <v>40</v>
      </c>
      <c r="F13" s="61" t="s">
        <v>1295</v>
      </c>
      <c r="G13" s="63" t="s">
        <v>41</v>
      </c>
    </row>
    <row r="14" spans="1:7" ht="47.25">
      <c r="A14" s="64">
        <v>1</v>
      </c>
      <c r="B14" s="70" t="s">
        <v>250</v>
      </c>
      <c r="C14" s="73" t="s">
        <v>42</v>
      </c>
      <c r="D14" s="70" t="s">
        <v>43</v>
      </c>
      <c r="E14" s="70" t="s">
        <v>44</v>
      </c>
      <c r="F14" s="70" t="s">
        <v>1296</v>
      </c>
      <c r="G14" s="73" t="s">
        <v>45</v>
      </c>
    </row>
    <row r="15" spans="1:7" ht="78.75">
      <c r="A15" s="64">
        <v>2</v>
      </c>
      <c r="B15" s="70" t="s">
        <v>250</v>
      </c>
      <c r="C15" s="73" t="s">
        <v>46</v>
      </c>
      <c r="D15" s="70" t="s">
        <v>43</v>
      </c>
      <c r="E15" s="70" t="s">
        <v>44</v>
      </c>
      <c r="F15" s="70" t="s">
        <v>1297</v>
      </c>
      <c r="G15" s="73" t="s">
        <v>47</v>
      </c>
    </row>
    <row r="16" spans="1:7" ht="63">
      <c r="A16" s="64">
        <v>3</v>
      </c>
      <c r="B16" s="70" t="s">
        <v>92</v>
      </c>
      <c r="C16" s="73" t="s">
        <v>48</v>
      </c>
      <c r="D16" s="70" t="s">
        <v>49</v>
      </c>
      <c r="E16" s="70" t="s">
        <v>44</v>
      </c>
      <c r="F16" s="70" t="s">
        <v>1296</v>
      </c>
      <c r="G16" s="73" t="s">
        <v>47</v>
      </c>
    </row>
    <row r="17" spans="1:7" ht="78.75">
      <c r="A17" s="64">
        <v>4</v>
      </c>
      <c r="B17" s="70" t="s">
        <v>96</v>
      </c>
      <c r="C17" s="73" t="s">
        <v>50</v>
      </c>
      <c r="D17" s="70" t="s">
        <v>51</v>
      </c>
      <c r="E17" s="70" t="s">
        <v>44</v>
      </c>
      <c r="F17" s="70" t="s">
        <v>1296</v>
      </c>
      <c r="G17" s="73" t="s">
        <v>52</v>
      </c>
    </row>
    <row r="18" spans="1:7" ht="78.75">
      <c r="A18" s="64">
        <v>5</v>
      </c>
      <c r="B18" s="70" t="s">
        <v>19</v>
      </c>
      <c r="C18" s="72" t="s">
        <v>167</v>
      </c>
      <c r="D18" s="70" t="s">
        <v>168</v>
      </c>
      <c r="E18" s="70" t="s">
        <v>169</v>
      </c>
      <c r="F18" s="70" t="s">
        <v>1298</v>
      </c>
      <c r="G18" s="72" t="s">
        <v>170</v>
      </c>
    </row>
    <row r="19" spans="1:7" ht="63">
      <c r="A19" s="64">
        <v>6</v>
      </c>
      <c r="B19" s="70" t="s">
        <v>27</v>
      </c>
      <c r="C19" s="72" t="s">
        <v>301</v>
      </c>
      <c r="D19" s="70" t="s">
        <v>53</v>
      </c>
      <c r="E19" s="70" t="s">
        <v>54</v>
      </c>
      <c r="F19" s="70" t="s">
        <v>1296</v>
      </c>
      <c r="G19" s="207" t="s">
        <v>171</v>
      </c>
    </row>
    <row r="20" spans="1:7" ht="63">
      <c r="A20" s="64">
        <v>7</v>
      </c>
      <c r="B20" s="70" t="s">
        <v>33</v>
      </c>
      <c r="C20" s="72" t="s">
        <v>34</v>
      </c>
      <c r="D20" s="70" t="s">
        <v>55</v>
      </c>
      <c r="E20" s="70" t="s">
        <v>56</v>
      </c>
      <c r="F20" s="70" t="s">
        <v>1296</v>
      </c>
      <c r="G20" s="207" t="s">
        <v>57</v>
      </c>
    </row>
    <row r="21" spans="1:7" ht="47.25">
      <c r="A21" s="64">
        <v>8</v>
      </c>
      <c r="B21" s="70" t="s">
        <v>112</v>
      </c>
      <c r="C21" s="72" t="s">
        <v>36</v>
      </c>
      <c r="D21" s="70" t="s">
        <v>58</v>
      </c>
      <c r="E21" s="70" t="s">
        <v>59</v>
      </c>
      <c r="F21" s="70" t="s">
        <v>1296</v>
      </c>
      <c r="G21" s="207" t="s">
        <v>60</v>
      </c>
    </row>
    <row r="22" spans="1:7" ht="110.25">
      <c r="A22" s="64">
        <v>9</v>
      </c>
      <c r="B22" s="70" t="s">
        <v>166</v>
      </c>
      <c r="C22" s="72" t="s">
        <v>470</v>
      </c>
      <c r="D22" s="70" t="s">
        <v>471</v>
      </c>
      <c r="E22" s="70" t="s">
        <v>472</v>
      </c>
      <c r="F22" s="70" t="s">
        <v>1296</v>
      </c>
      <c r="G22" s="207" t="s">
        <v>473</v>
      </c>
    </row>
    <row r="23" spans="1:7" ht="31.5">
      <c r="A23" s="64">
        <v>10</v>
      </c>
      <c r="B23" s="70" t="s">
        <v>219</v>
      </c>
      <c r="C23" s="72" t="s">
        <v>466</v>
      </c>
      <c r="D23" s="70" t="s">
        <v>474</v>
      </c>
      <c r="E23" s="70" t="s">
        <v>475</v>
      </c>
      <c r="F23" s="70" t="s">
        <v>1296</v>
      </c>
      <c r="G23" s="207" t="s">
        <v>476</v>
      </c>
    </row>
    <row r="24" spans="1:7" ht="47.25">
      <c r="A24" s="64">
        <v>11</v>
      </c>
      <c r="B24" s="70" t="s">
        <v>459</v>
      </c>
      <c r="C24" s="72" t="s">
        <v>477</v>
      </c>
      <c r="D24" s="70" t="s">
        <v>478</v>
      </c>
      <c r="E24" s="70" t="s">
        <v>54</v>
      </c>
      <c r="F24" s="70" t="s">
        <v>1296</v>
      </c>
      <c r="G24" s="207" t="s">
        <v>479</v>
      </c>
    </row>
  </sheetData>
  <sheetProtection/>
  <mergeCells count="2">
    <mergeCell ref="C7:G7"/>
    <mergeCell ref="A11:G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494"/>
  <sheetViews>
    <sheetView zoomScalePageLayoutView="0" workbookViewId="0" topLeftCell="A475">
      <selection activeCell="B198" sqref="B198"/>
    </sheetView>
  </sheetViews>
  <sheetFormatPr defaultColWidth="9.00390625" defaultRowHeight="12.75"/>
  <cols>
    <col min="1" max="1" width="4.75390625" style="98" customWidth="1"/>
    <col min="2" max="2" width="60.75390625" style="103" customWidth="1"/>
    <col min="3" max="4" width="6.75390625" style="103" customWidth="1"/>
    <col min="5" max="5" width="5.75390625" style="103" customWidth="1"/>
    <col min="6" max="6" width="11.875" style="8" customWidth="1"/>
    <col min="7" max="7" width="13.375" style="103" hidden="1" customWidth="1"/>
    <col min="8" max="9" width="9.125" style="10" customWidth="1"/>
    <col min="10" max="10" width="17.75390625" style="10" customWidth="1"/>
    <col min="11" max="16384" width="9.125" style="10" customWidth="1"/>
  </cols>
  <sheetData>
    <row r="1" spans="1:7" s="12" customFormat="1" ht="12.75">
      <c r="A1" s="98"/>
      <c r="B1" s="103"/>
      <c r="C1" s="103"/>
      <c r="D1" s="103"/>
      <c r="E1" s="103"/>
      <c r="F1" s="7" t="s">
        <v>254</v>
      </c>
      <c r="G1" s="103"/>
    </row>
    <row r="2" spans="1:7" s="12" customFormat="1" ht="12.75">
      <c r="A2" s="98"/>
      <c r="B2" s="103"/>
      <c r="C2" s="103"/>
      <c r="D2" s="103"/>
      <c r="E2" s="103"/>
      <c r="F2" s="7" t="s">
        <v>303</v>
      </c>
      <c r="G2" s="103"/>
    </row>
    <row r="3" spans="1:7" s="12" customFormat="1" ht="12.75">
      <c r="A3" s="98"/>
      <c r="B3" s="103"/>
      <c r="C3" s="103"/>
      <c r="D3" s="103"/>
      <c r="E3" s="103"/>
      <c r="F3" s="7" t="s">
        <v>99</v>
      </c>
      <c r="G3" s="103"/>
    </row>
    <row r="4" spans="1:7" s="12" customFormat="1" ht="12.75">
      <c r="A4" s="98"/>
      <c r="B4" s="103"/>
      <c r="C4" s="103"/>
      <c r="D4" s="103"/>
      <c r="E4" s="103"/>
      <c r="F4" s="7" t="s">
        <v>100</v>
      </c>
      <c r="G4" s="103"/>
    </row>
    <row r="5" spans="1:7" s="12" customFormat="1" ht="12.75">
      <c r="A5" s="98"/>
      <c r="B5" s="103"/>
      <c r="C5" s="103"/>
      <c r="D5" s="103"/>
      <c r="E5" s="103"/>
      <c r="F5" s="7" t="s">
        <v>99</v>
      </c>
      <c r="G5" s="103"/>
    </row>
    <row r="6" spans="1:7" s="12" customFormat="1" ht="12.75">
      <c r="A6" s="98"/>
      <c r="B6" s="103"/>
      <c r="C6" s="103"/>
      <c r="D6" s="103"/>
      <c r="E6" s="103"/>
      <c r="F6" s="7" t="s">
        <v>385</v>
      </c>
      <c r="G6" s="103"/>
    </row>
    <row r="7" spans="1:7" s="12" customFormat="1" ht="9" customHeight="1">
      <c r="A7" s="98"/>
      <c r="B7" s="103"/>
      <c r="C7" s="103"/>
      <c r="D7" s="103"/>
      <c r="E7" s="103"/>
      <c r="F7" s="7"/>
      <c r="G7" s="103"/>
    </row>
    <row r="8" spans="1:6" s="12" customFormat="1" ht="43.5" customHeight="1">
      <c r="A8" s="170" t="s">
        <v>691</v>
      </c>
      <c r="B8" s="171"/>
      <c r="C8" s="171"/>
      <c r="D8" s="171"/>
      <c r="E8" s="171"/>
      <c r="F8" s="171"/>
    </row>
    <row r="9" spans="2:7" ht="12">
      <c r="B9" s="104"/>
      <c r="C9" s="104"/>
      <c r="D9" s="104"/>
      <c r="E9" s="104"/>
      <c r="F9" s="7"/>
      <c r="G9" s="104"/>
    </row>
    <row r="10" spans="1:7" ht="45">
      <c r="A10" s="145" t="s">
        <v>274</v>
      </c>
      <c r="B10" s="9" t="s">
        <v>748</v>
      </c>
      <c r="C10" s="145" t="s">
        <v>104</v>
      </c>
      <c r="D10" s="145" t="s">
        <v>270</v>
      </c>
      <c r="E10" s="145" t="s">
        <v>272</v>
      </c>
      <c r="F10" s="15" t="s">
        <v>242</v>
      </c>
      <c r="G10" s="145"/>
    </row>
    <row r="11" spans="1:7" ht="12">
      <c r="A11" s="100">
        <v>1</v>
      </c>
      <c r="B11" s="145">
        <v>2</v>
      </c>
      <c r="C11" s="145">
        <v>3</v>
      </c>
      <c r="D11" s="145">
        <v>4</v>
      </c>
      <c r="E11" s="145">
        <v>5</v>
      </c>
      <c r="F11" s="9">
        <v>6</v>
      </c>
      <c r="G11" s="145"/>
    </row>
    <row r="12" spans="1:7" s="146" customFormat="1" ht="12.75">
      <c r="A12" s="112">
        <v>1</v>
      </c>
      <c r="B12" s="113" t="s">
        <v>251</v>
      </c>
      <c r="C12" s="111" t="s">
        <v>220</v>
      </c>
      <c r="D12" s="111" t="s">
        <v>113</v>
      </c>
      <c r="E12" s="111" t="s">
        <v>101</v>
      </c>
      <c r="F12" s="109">
        <f>G12/1000</f>
        <v>67831.435</v>
      </c>
      <c r="G12" s="150">
        <v>67831435</v>
      </c>
    </row>
    <row r="13" spans="1:7" ht="25.5">
      <c r="A13" s="99">
        <f>1+A12</f>
        <v>2</v>
      </c>
      <c r="B13" s="144" t="s">
        <v>252</v>
      </c>
      <c r="C13" s="149" t="s">
        <v>221</v>
      </c>
      <c r="D13" s="149" t="s">
        <v>113</v>
      </c>
      <c r="E13" s="149" t="s">
        <v>101</v>
      </c>
      <c r="F13" s="141">
        <f>G13/1000</f>
        <v>1314.7</v>
      </c>
      <c r="G13" s="141">
        <v>1314700</v>
      </c>
    </row>
    <row r="14" spans="1:7" ht="12.75">
      <c r="A14" s="99">
        <f aca="true" t="shared" si="0" ref="A14:A73">1+A13</f>
        <v>3</v>
      </c>
      <c r="B14" s="144" t="s">
        <v>706</v>
      </c>
      <c r="C14" s="149" t="s">
        <v>221</v>
      </c>
      <c r="D14" s="149" t="s">
        <v>480</v>
      </c>
      <c r="E14" s="149" t="s">
        <v>101</v>
      </c>
      <c r="F14" s="141">
        <f aca="true" t="shared" si="1" ref="F14:F69">G14/1000</f>
        <v>1314.7</v>
      </c>
      <c r="G14" s="141">
        <v>1314700</v>
      </c>
    </row>
    <row r="15" spans="1:7" ht="12.75">
      <c r="A15" s="99">
        <f t="shared" si="0"/>
        <v>4</v>
      </c>
      <c r="B15" s="144" t="s">
        <v>767</v>
      </c>
      <c r="C15" s="149" t="s">
        <v>221</v>
      </c>
      <c r="D15" s="149" t="s">
        <v>481</v>
      </c>
      <c r="E15" s="149" t="s">
        <v>101</v>
      </c>
      <c r="F15" s="141">
        <f t="shared" si="1"/>
        <v>1314.7</v>
      </c>
      <c r="G15" s="141">
        <v>1314700</v>
      </c>
    </row>
    <row r="16" spans="1:7" ht="25.5">
      <c r="A16" s="99">
        <f t="shared" si="0"/>
        <v>5</v>
      </c>
      <c r="B16" s="144" t="s">
        <v>768</v>
      </c>
      <c r="C16" s="149" t="s">
        <v>221</v>
      </c>
      <c r="D16" s="149" t="s">
        <v>481</v>
      </c>
      <c r="E16" s="149" t="s">
        <v>692</v>
      </c>
      <c r="F16" s="141">
        <f t="shared" si="1"/>
        <v>1314.7</v>
      </c>
      <c r="G16" s="141">
        <v>1314700</v>
      </c>
    </row>
    <row r="17" spans="1:7" ht="38.25">
      <c r="A17" s="99">
        <f t="shared" si="0"/>
        <v>6</v>
      </c>
      <c r="B17" s="144" t="s">
        <v>98</v>
      </c>
      <c r="C17" s="149" t="s">
        <v>222</v>
      </c>
      <c r="D17" s="149" t="s">
        <v>113</v>
      </c>
      <c r="E17" s="149" t="s">
        <v>101</v>
      </c>
      <c r="F17" s="141">
        <f t="shared" si="1"/>
        <v>2541.537</v>
      </c>
      <c r="G17" s="141">
        <v>2541537</v>
      </c>
    </row>
    <row r="18" spans="1:7" ht="12.75">
      <c r="A18" s="99">
        <f t="shared" si="0"/>
        <v>7</v>
      </c>
      <c r="B18" s="144" t="s">
        <v>706</v>
      </c>
      <c r="C18" s="149" t="s">
        <v>222</v>
      </c>
      <c r="D18" s="149" t="s">
        <v>480</v>
      </c>
      <c r="E18" s="149" t="s">
        <v>101</v>
      </c>
      <c r="F18" s="141">
        <f t="shared" si="1"/>
        <v>2541.537</v>
      </c>
      <c r="G18" s="141">
        <v>2541537</v>
      </c>
    </row>
    <row r="19" spans="1:7" ht="25.5">
      <c r="A19" s="99">
        <f t="shared" si="0"/>
        <v>8</v>
      </c>
      <c r="B19" s="144" t="s">
        <v>769</v>
      </c>
      <c r="C19" s="149" t="s">
        <v>222</v>
      </c>
      <c r="D19" s="149" t="s">
        <v>482</v>
      </c>
      <c r="E19" s="149" t="s">
        <v>101</v>
      </c>
      <c r="F19" s="141">
        <f t="shared" si="1"/>
        <v>1270.507</v>
      </c>
      <c r="G19" s="141">
        <v>1270507</v>
      </c>
    </row>
    <row r="20" spans="1:7" ht="25.5">
      <c r="A20" s="99">
        <f t="shared" si="0"/>
        <v>9</v>
      </c>
      <c r="B20" s="144" t="s">
        <v>768</v>
      </c>
      <c r="C20" s="149" t="s">
        <v>222</v>
      </c>
      <c r="D20" s="149" t="s">
        <v>482</v>
      </c>
      <c r="E20" s="149" t="s">
        <v>692</v>
      </c>
      <c r="F20" s="141">
        <f t="shared" si="1"/>
        <v>1258.507</v>
      </c>
      <c r="G20" s="141">
        <v>1258507</v>
      </c>
    </row>
    <row r="21" spans="1:7" ht="25.5">
      <c r="A21" s="99">
        <f t="shared" si="0"/>
        <v>10</v>
      </c>
      <c r="B21" s="144" t="s">
        <v>770</v>
      </c>
      <c r="C21" s="149" t="s">
        <v>222</v>
      </c>
      <c r="D21" s="149" t="s">
        <v>482</v>
      </c>
      <c r="E21" s="149" t="s">
        <v>693</v>
      </c>
      <c r="F21" s="141">
        <f t="shared" si="1"/>
        <v>12</v>
      </c>
      <c r="G21" s="141">
        <v>12000</v>
      </c>
    </row>
    <row r="22" spans="1:7" ht="25.5">
      <c r="A22" s="99">
        <f t="shared" si="0"/>
        <v>11</v>
      </c>
      <c r="B22" s="144" t="s">
        <v>976</v>
      </c>
      <c r="C22" s="149" t="s">
        <v>222</v>
      </c>
      <c r="D22" s="149" t="s">
        <v>483</v>
      </c>
      <c r="E22" s="149" t="s">
        <v>101</v>
      </c>
      <c r="F22" s="141">
        <f t="shared" si="1"/>
        <v>1163.03</v>
      </c>
      <c r="G22" s="141">
        <v>1163030</v>
      </c>
    </row>
    <row r="23" spans="1:7" ht="25.5">
      <c r="A23" s="99">
        <f t="shared" si="0"/>
        <v>12</v>
      </c>
      <c r="B23" s="144" t="s">
        <v>768</v>
      </c>
      <c r="C23" s="149" t="s">
        <v>222</v>
      </c>
      <c r="D23" s="149" t="s">
        <v>483</v>
      </c>
      <c r="E23" s="149" t="s">
        <v>692</v>
      </c>
      <c r="F23" s="141">
        <f t="shared" si="1"/>
        <v>1163.03</v>
      </c>
      <c r="G23" s="141">
        <v>1163030</v>
      </c>
    </row>
    <row r="24" spans="1:7" ht="25.5">
      <c r="A24" s="99">
        <f t="shared" si="0"/>
        <v>13</v>
      </c>
      <c r="B24" s="144" t="s">
        <v>1279</v>
      </c>
      <c r="C24" s="149" t="s">
        <v>222</v>
      </c>
      <c r="D24" s="149" t="s">
        <v>1275</v>
      </c>
      <c r="E24" s="149" t="s">
        <v>101</v>
      </c>
      <c r="F24" s="141">
        <f t="shared" si="1"/>
        <v>108</v>
      </c>
      <c r="G24" s="141">
        <v>108000</v>
      </c>
    </row>
    <row r="25" spans="1:7" ht="25.5">
      <c r="A25" s="99">
        <f t="shared" si="0"/>
        <v>14</v>
      </c>
      <c r="B25" s="144" t="s">
        <v>768</v>
      </c>
      <c r="C25" s="149" t="s">
        <v>222</v>
      </c>
      <c r="D25" s="149" t="s">
        <v>1275</v>
      </c>
      <c r="E25" s="149" t="s">
        <v>692</v>
      </c>
      <c r="F25" s="141">
        <f t="shared" si="1"/>
        <v>108</v>
      </c>
      <c r="G25" s="141">
        <v>108000</v>
      </c>
    </row>
    <row r="26" spans="1:7" ht="38.25">
      <c r="A26" s="99">
        <f t="shared" si="0"/>
        <v>15</v>
      </c>
      <c r="B26" s="144" t="s">
        <v>256</v>
      </c>
      <c r="C26" s="149" t="s">
        <v>223</v>
      </c>
      <c r="D26" s="149" t="s">
        <v>113</v>
      </c>
      <c r="E26" s="149" t="s">
        <v>101</v>
      </c>
      <c r="F26" s="141">
        <f t="shared" si="1"/>
        <v>26184.666</v>
      </c>
      <c r="G26" s="141">
        <v>26184666</v>
      </c>
    </row>
    <row r="27" spans="1:7" ht="12.75">
      <c r="A27" s="99">
        <f t="shared" si="0"/>
        <v>16</v>
      </c>
      <c r="B27" s="144" t="s">
        <v>706</v>
      </c>
      <c r="C27" s="149" t="s">
        <v>223</v>
      </c>
      <c r="D27" s="149" t="s">
        <v>480</v>
      </c>
      <c r="E27" s="149" t="s">
        <v>101</v>
      </c>
      <c r="F27" s="141">
        <f t="shared" si="1"/>
        <v>26184.666</v>
      </c>
      <c r="G27" s="141">
        <v>26184666</v>
      </c>
    </row>
    <row r="28" spans="1:7" ht="25.5">
      <c r="A28" s="99">
        <f t="shared" si="0"/>
        <v>17</v>
      </c>
      <c r="B28" s="144" t="s">
        <v>769</v>
      </c>
      <c r="C28" s="149" t="s">
        <v>223</v>
      </c>
      <c r="D28" s="149" t="s">
        <v>482</v>
      </c>
      <c r="E28" s="149" t="s">
        <v>101</v>
      </c>
      <c r="F28" s="141">
        <f t="shared" si="1"/>
        <v>26184.666</v>
      </c>
      <c r="G28" s="141">
        <v>26184666</v>
      </c>
    </row>
    <row r="29" spans="1:7" ht="27.75" customHeight="1">
      <c r="A29" s="99">
        <f t="shared" si="0"/>
        <v>18</v>
      </c>
      <c r="B29" s="144" t="s">
        <v>768</v>
      </c>
      <c r="C29" s="149" t="s">
        <v>223</v>
      </c>
      <c r="D29" s="149" t="s">
        <v>482</v>
      </c>
      <c r="E29" s="149" t="s">
        <v>692</v>
      </c>
      <c r="F29" s="141">
        <f t="shared" si="1"/>
        <v>25308.066</v>
      </c>
      <c r="G29" s="141">
        <v>25308066</v>
      </c>
    </row>
    <row r="30" spans="1:7" ht="25.5">
      <c r="A30" s="99">
        <f t="shared" si="0"/>
        <v>19</v>
      </c>
      <c r="B30" s="144" t="s">
        <v>770</v>
      </c>
      <c r="C30" s="149" t="s">
        <v>223</v>
      </c>
      <c r="D30" s="149" t="s">
        <v>482</v>
      </c>
      <c r="E30" s="149" t="s">
        <v>693</v>
      </c>
      <c r="F30" s="141">
        <f t="shared" si="1"/>
        <v>876.6</v>
      </c>
      <c r="G30" s="141">
        <v>876600</v>
      </c>
    </row>
    <row r="31" spans="1:7" ht="38.25">
      <c r="A31" s="99">
        <f t="shared" si="0"/>
        <v>20</v>
      </c>
      <c r="B31" s="144" t="s">
        <v>283</v>
      </c>
      <c r="C31" s="149" t="s">
        <v>284</v>
      </c>
      <c r="D31" s="149" t="s">
        <v>113</v>
      </c>
      <c r="E31" s="149" t="s">
        <v>101</v>
      </c>
      <c r="F31" s="141">
        <f t="shared" si="1"/>
        <v>2584.492</v>
      </c>
      <c r="G31" s="141">
        <v>2584492</v>
      </c>
    </row>
    <row r="32" spans="1:7" ht="12.75">
      <c r="A32" s="99">
        <f t="shared" si="0"/>
        <v>21</v>
      </c>
      <c r="B32" s="144" t="s">
        <v>706</v>
      </c>
      <c r="C32" s="149" t="s">
        <v>284</v>
      </c>
      <c r="D32" s="149" t="s">
        <v>480</v>
      </c>
      <c r="E32" s="149" t="s">
        <v>101</v>
      </c>
      <c r="F32" s="141">
        <f t="shared" si="1"/>
        <v>2584.492</v>
      </c>
      <c r="G32" s="141">
        <v>2584492</v>
      </c>
    </row>
    <row r="33" spans="1:7" ht="24.75" customHeight="1">
      <c r="A33" s="99">
        <f t="shared" si="0"/>
        <v>22</v>
      </c>
      <c r="B33" s="144" t="s">
        <v>769</v>
      </c>
      <c r="C33" s="149" t="s">
        <v>284</v>
      </c>
      <c r="D33" s="149" t="s">
        <v>482</v>
      </c>
      <c r="E33" s="149" t="s">
        <v>101</v>
      </c>
      <c r="F33" s="141">
        <f t="shared" si="1"/>
        <v>1802.358</v>
      </c>
      <c r="G33" s="141">
        <v>1802358</v>
      </c>
    </row>
    <row r="34" spans="1:7" ht="25.5">
      <c r="A34" s="99">
        <f t="shared" si="0"/>
        <v>23</v>
      </c>
      <c r="B34" s="144" t="s">
        <v>768</v>
      </c>
      <c r="C34" s="149" t="s">
        <v>284</v>
      </c>
      <c r="D34" s="149" t="s">
        <v>482</v>
      </c>
      <c r="E34" s="149" t="s">
        <v>692</v>
      </c>
      <c r="F34" s="141">
        <f t="shared" si="1"/>
        <v>1692.008</v>
      </c>
      <c r="G34" s="141">
        <v>1692008</v>
      </c>
    </row>
    <row r="35" spans="1:7" ht="25.5">
      <c r="A35" s="99">
        <f t="shared" si="0"/>
        <v>24</v>
      </c>
      <c r="B35" s="144" t="s">
        <v>770</v>
      </c>
      <c r="C35" s="149" t="s">
        <v>284</v>
      </c>
      <c r="D35" s="149" t="s">
        <v>482</v>
      </c>
      <c r="E35" s="149" t="s">
        <v>693</v>
      </c>
      <c r="F35" s="141">
        <f t="shared" si="1"/>
        <v>110.35</v>
      </c>
      <c r="G35" s="141">
        <v>110350</v>
      </c>
    </row>
    <row r="36" spans="1:7" ht="25.5">
      <c r="A36" s="99">
        <f t="shared" si="0"/>
        <v>25</v>
      </c>
      <c r="B36" s="144" t="s">
        <v>977</v>
      </c>
      <c r="C36" s="149" t="s">
        <v>284</v>
      </c>
      <c r="D36" s="149" t="s">
        <v>484</v>
      </c>
      <c r="E36" s="149" t="s">
        <v>101</v>
      </c>
      <c r="F36" s="141">
        <f t="shared" si="1"/>
        <v>782.134</v>
      </c>
      <c r="G36" s="141">
        <v>782134</v>
      </c>
    </row>
    <row r="37" spans="1:7" ht="25.5">
      <c r="A37" s="99">
        <f t="shared" si="0"/>
        <v>26</v>
      </c>
      <c r="B37" s="144" t="s">
        <v>768</v>
      </c>
      <c r="C37" s="149" t="s">
        <v>284</v>
      </c>
      <c r="D37" s="149" t="s">
        <v>484</v>
      </c>
      <c r="E37" s="149" t="s">
        <v>692</v>
      </c>
      <c r="F37" s="141">
        <f t="shared" si="1"/>
        <v>782.134</v>
      </c>
      <c r="G37" s="141">
        <v>782134</v>
      </c>
    </row>
    <row r="38" spans="1:7" ht="12.75">
      <c r="A38" s="99">
        <f t="shared" si="0"/>
        <v>27</v>
      </c>
      <c r="B38" s="144" t="s">
        <v>243</v>
      </c>
      <c r="C38" s="149" t="s">
        <v>372</v>
      </c>
      <c r="D38" s="149" t="s">
        <v>113</v>
      </c>
      <c r="E38" s="149" t="s">
        <v>101</v>
      </c>
      <c r="F38" s="141">
        <f t="shared" si="1"/>
        <v>1000</v>
      </c>
      <c r="G38" s="141">
        <v>1000000</v>
      </c>
    </row>
    <row r="39" spans="1:7" ht="12.75">
      <c r="A39" s="99">
        <f t="shared" si="0"/>
        <v>28</v>
      </c>
      <c r="B39" s="144" t="s">
        <v>706</v>
      </c>
      <c r="C39" s="149" t="s">
        <v>372</v>
      </c>
      <c r="D39" s="149" t="s">
        <v>480</v>
      </c>
      <c r="E39" s="149" t="s">
        <v>101</v>
      </c>
      <c r="F39" s="141">
        <f t="shared" si="1"/>
        <v>1000</v>
      </c>
      <c r="G39" s="141">
        <v>1000000</v>
      </c>
    </row>
    <row r="40" spans="1:7" ht="12.75">
      <c r="A40" s="99">
        <f t="shared" si="0"/>
        <v>29</v>
      </c>
      <c r="B40" s="144" t="s">
        <v>771</v>
      </c>
      <c r="C40" s="149" t="s">
        <v>372</v>
      </c>
      <c r="D40" s="149" t="s">
        <v>485</v>
      </c>
      <c r="E40" s="149" t="s">
        <v>101</v>
      </c>
      <c r="F40" s="141">
        <f t="shared" si="1"/>
        <v>1000</v>
      </c>
      <c r="G40" s="141">
        <v>1000000</v>
      </c>
    </row>
    <row r="41" spans="1:7" ht="12.75">
      <c r="A41" s="99">
        <f t="shared" si="0"/>
        <v>30</v>
      </c>
      <c r="B41" s="144" t="s">
        <v>772</v>
      </c>
      <c r="C41" s="149" t="s">
        <v>372</v>
      </c>
      <c r="D41" s="149" t="s">
        <v>485</v>
      </c>
      <c r="E41" s="149" t="s">
        <v>486</v>
      </c>
      <c r="F41" s="141">
        <f t="shared" si="1"/>
        <v>1000</v>
      </c>
      <c r="G41" s="141">
        <v>1000000</v>
      </c>
    </row>
    <row r="42" spans="1:7" ht="12.75">
      <c r="A42" s="99">
        <f t="shared" si="0"/>
        <v>31</v>
      </c>
      <c r="B42" s="144" t="s">
        <v>257</v>
      </c>
      <c r="C42" s="149" t="s">
        <v>373</v>
      </c>
      <c r="D42" s="149" t="s">
        <v>113</v>
      </c>
      <c r="E42" s="149" t="s">
        <v>101</v>
      </c>
      <c r="F42" s="141">
        <f t="shared" si="1"/>
        <v>34206.04</v>
      </c>
      <c r="G42" s="141">
        <v>34206040</v>
      </c>
    </row>
    <row r="43" spans="1:7" ht="51">
      <c r="A43" s="99">
        <f t="shared" si="0"/>
        <v>32</v>
      </c>
      <c r="B43" s="144" t="s">
        <v>707</v>
      </c>
      <c r="C43" s="149" t="s">
        <v>373</v>
      </c>
      <c r="D43" s="149" t="s">
        <v>487</v>
      </c>
      <c r="E43" s="149" t="s">
        <v>101</v>
      </c>
      <c r="F43" s="141">
        <f t="shared" si="1"/>
        <v>17980.9</v>
      </c>
      <c r="G43" s="141">
        <v>17980900</v>
      </c>
    </row>
    <row r="44" spans="1:7" ht="38.25">
      <c r="A44" s="99">
        <f t="shared" si="0"/>
        <v>33</v>
      </c>
      <c r="B44" s="144" t="s">
        <v>773</v>
      </c>
      <c r="C44" s="149" t="s">
        <v>373</v>
      </c>
      <c r="D44" s="149" t="s">
        <v>488</v>
      </c>
      <c r="E44" s="149" t="s">
        <v>101</v>
      </c>
      <c r="F44" s="141">
        <f t="shared" si="1"/>
        <v>200</v>
      </c>
      <c r="G44" s="141">
        <v>200000</v>
      </c>
    </row>
    <row r="45" spans="1:7" ht="25.5">
      <c r="A45" s="99">
        <f t="shared" si="0"/>
        <v>34</v>
      </c>
      <c r="B45" s="144" t="s">
        <v>770</v>
      </c>
      <c r="C45" s="149" t="s">
        <v>373</v>
      </c>
      <c r="D45" s="149" t="s">
        <v>488</v>
      </c>
      <c r="E45" s="149" t="s">
        <v>693</v>
      </c>
      <c r="F45" s="141">
        <f t="shared" si="1"/>
        <v>200</v>
      </c>
      <c r="G45" s="141">
        <v>200000</v>
      </c>
    </row>
    <row r="46" spans="1:7" ht="38.25">
      <c r="A46" s="99">
        <f t="shared" si="0"/>
        <v>35</v>
      </c>
      <c r="B46" s="144" t="s">
        <v>774</v>
      </c>
      <c r="C46" s="149" t="s">
        <v>373</v>
      </c>
      <c r="D46" s="149" t="s">
        <v>489</v>
      </c>
      <c r="E46" s="149" t="s">
        <v>101</v>
      </c>
      <c r="F46" s="141">
        <f t="shared" si="1"/>
        <v>404</v>
      </c>
      <c r="G46" s="141">
        <v>404000</v>
      </c>
    </row>
    <row r="47" spans="1:7" ht="25.5">
      <c r="A47" s="99">
        <f t="shared" si="0"/>
        <v>36</v>
      </c>
      <c r="B47" s="144" t="s">
        <v>770</v>
      </c>
      <c r="C47" s="149" t="s">
        <v>373</v>
      </c>
      <c r="D47" s="149" t="s">
        <v>489</v>
      </c>
      <c r="E47" s="149" t="s">
        <v>693</v>
      </c>
      <c r="F47" s="141">
        <f t="shared" si="1"/>
        <v>404</v>
      </c>
      <c r="G47" s="141">
        <v>404000</v>
      </c>
    </row>
    <row r="48" spans="1:7" ht="51">
      <c r="A48" s="99">
        <f t="shared" si="0"/>
        <v>37</v>
      </c>
      <c r="B48" s="144" t="s">
        <v>775</v>
      </c>
      <c r="C48" s="149" t="s">
        <v>373</v>
      </c>
      <c r="D48" s="149" t="s">
        <v>490</v>
      </c>
      <c r="E48" s="149" t="s">
        <v>101</v>
      </c>
      <c r="F48" s="141">
        <f t="shared" si="1"/>
        <v>50</v>
      </c>
      <c r="G48" s="141">
        <v>50000</v>
      </c>
    </row>
    <row r="49" spans="1:7" ht="25.5">
      <c r="A49" s="99">
        <f t="shared" si="0"/>
        <v>38</v>
      </c>
      <c r="B49" s="144" t="s">
        <v>770</v>
      </c>
      <c r="C49" s="149" t="s">
        <v>373</v>
      </c>
      <c r="D49" s="149" t="s">
        <v>490</v>
      </c>
      <c r="E49" s="149" t="s">
        <v>693</v>
      </c>
      <c r="F49" s="141">
        <f t="shared" si="1"/>
        <v>50</v>
      </c>
      <c r="G49" s="141">
        <v>50000</v>
      </c>
    </row>
    <row r="50" spans="1:7" ht="38.25">
      <c r="A50" s="99">
        <f t="shared" si="0"/>
        <v>39</v>
      </c>
      <c r="B50" s="144" t="s">
        <v>776</v>
      </c>
      <c r="C50" s="149" t="s">
        <v>373</v>
      </c>
      <c r="D50" s="149" t="s">
        <v>491</v>
      </c>
      <c r="E50" s="149" t="s">
        <v>101</v>
      </c>
      <c r="F50" s="141">
        <f t="shared" si="1"/>
        <v>20</v>
      </c>
      <c r="G50" s="141">
        <v>20000</v>
      </c>
    </row>
    <row r="51" spans="1:7" ht="25.5">
      <c r="A51" s="99">
        <f t="shared" si="0"/>
        <v>40</v>
      </c>
      <c r="B51" s="144" t="s">
        <v>770</v>
      </c>
      <c r="C51" s="149" t="s">
        <v>373</v>
      </c>
      <c r="D51" s="149" t="s">
        <v>491</v>
      </c>
      <c r="E51" s="149" t="s">
        <v>693</v>
      </c>
      <c r="F51" s="141">
        <f t="shared" si="1"/>
        <v>20</v>
      </c>
      <c r="G51" s="141">
        <v>20000</v>
      </c>
    </row>
    <row r="52" spans="1:7" ht="25.5">
      <c r="A52" s="99">
        <f t="shared" si="0"/>
        <v>41</v>
      </c>
      <c r="B52" s="144" t="s">
        <v>777</v>
      </c>
      <c r="C52" s="149" t="s">
        <v>373</v>
      </c>
      <c r="D52" s="149" t="s">
        <v>492</v>
      </c>
      <c r="E52" s="149" t="s">
        <v>101</v>
      </c>
      <c r="F52" s="141">
        <f t="shared" si="1"/>
        <v>220</v>
      </c>
      <c r="G52" s="141">
        <v>220000</v>
      </c>
    </row>
    <row r="53" spans="1:7" ht="25.5">
      <c r="A53" s="99">
        <f t="shared" si="0"/>
        <v>42</v>
      </c>
      <c r="B53" s="144" t="s">
        <v>768</v>
      </c>
      <c r="C53" s="149" t="s">
        <v>373</v>
      </c>
      <c r="D53" s="149" t="s">
        <v>492</v>
      </c>
      <c r="E53" s="149" t="s">
        <v>692</v>
      </c>
      <c r="F53" s="141">
        <f t="shared" si="1"/>
        <v>220</v>
      </c>
      <c r="G53" s="141">
        <v>220000</v>
      </c>
    </row>
    <row r="54" spans="1:7" ht="38.25">
      <c r="A54" s="99">
        <f t="shared" si="0"/>
        <v>43</v>
      </c>
      <c r="B54" s="144" t="s">
        <v>779</v>
      </c>
      <c r="C54" s="149" t="s">
        <v>373</v>
      </c>
      <c r="D54" s="149" t="s">
        <v>494</v>
      </c>
      <c r="E54" s="149" t="s">
        <v>101</v>
      </c>
      <c r="F54" s="141">
        <f t="shared" si="1"/>
        <v>30</v>
      </c>
      <c r="G54" s="141">
        <v>30000</v>
      </c>
    </row>
    <row r="55" spans="1:7" ht="25.5">
      <c r="A55" s="99">
        <f t="shared" si="0"/>
        <v>44</v>
      </c>
      <c r="B55" s="144" t="s">
        <v>770</v>
      </c>
      <c r="C55" s="149" t="s">
        <v>373</v>
      </c>
      <c r="D55" s="149" t="s">
        <v>494</v>
      </c>
      <c r="E55" s="149" t="s">
        <v>693</v>
      </c>
      <c r="F55" s="141">
        <f t="shared" si="1"/>
        <v>30</v>
      </c>
      <c r="G55" s="141">
        <v>30000</v>
      </c>
    </row>
    <row r="56" spans="1:7" ht="38.25">
      <c r="A56" s="99">
        <f t="shared" si="0"/>
        <v>45</v>
      </c>
      <c r="B56" s="144" t="s">
        <v>780</v>
      </c>
      <c r="C56" s="149" t="s">
        <v>373</v>
      </c>
      <c r="D56" s="149" t="s">
        <v>495</v>
      </c>
      <c r="E56" s="149" t="s">
        <v>101</v>
      </c>
      <c r="F56" s="141">
        <f t="shared" si="1"/>
        <v>150</v>
      </c>
      <c r="G56" s="141">
        <v>150000</v>
      </c>
    </row>
    <row r="57" spans="1:7" ht="25.5">
      <c r="A57" s="99">
        <f t="shared" si="0"/>
        <v>46</v>
      </c>
      <c r="B57" s="144" t="s">
        <v>770</v>
      </c>
      <c r="C57" s="149" t="s">
        <v>373</v>
      </c>
      <c r="D57" s="149" t="s">
        <v>495</v>
      </c>
      <c r="E57" s="149" t="s">
        <v>693</v>
      </c>
      <c r="F57" s="141">
        <f t="shared" si="1"/>
        <v>150</v>
      </c>
      <c r="G57" s="141">
        <v>150000</v>
      </c>
    </row>
    <row r="58" spans="1:7" ht="38.25">
      <c r="A58" s="99">
        <f t="shared" si="0"/>
        <v>47</v>
      </c>
      <c r="B58" s="144" t="s">
        <v>781</v>
      </c>
      <c r="C58" s="149" t="s">
        <v>373</v>
      </c>
      <c r="D58" s="149" t="s">
        <v>496</v>
      </c>
      <c r="E58" s="149" t="s">
        <v>101</v>
      </c>
      <c r="F58" s="141">
        <f t="shared" si="1"/>
        <v>200</v>
      </c>
      <c r="G58" s="141">
        <v>200000</v>
      </c>
    </row>
    <row r="59" spans="1:7" ht="25.5">
      <c r="A59" s="99">
        <f t="shared" si="0"/>
        <v>48</v>
      </c>
      <c r="B59" s="144" t="s">
        <v>770</v>
      </c>
      <c r="C59" s="149" t="s">
        <v>373</v>
      </c>
      <c r="D59" s="149" t="s">
        <v>496</v>
      </c>
      <c r="E59" s="149" t="s">
        <v>693</v>
      </c>
      <c r="F59" s="141">
        <f t="shared" si="1"/>
        <v>200</v>
      </c>
      <c r="G59" s="141">
        <v>200000</v>
      </c>
    </row>
    <row r="60" spans="1:7" ht="76.5">
      <c r="A60" s="99">
        <f t="shared" si="0"/>
        <v>49</v>
      </c>
      <c r="B60" s="144" t="s">
        <v>782</v>
      </c>
      <c r="C60" s="149" t="s">
        <v>373</v>
      </c>
      <c r="D60" s="149" t="s">
        <v>497</v>
      </c>
      <c r="E60" s="149" t="s">
        <v>101</v>
      </c>
      <c r="F60" s="141">
        <f t="shared" si="1"/>
        <v>200</v>
      </c>
      <c r="G60" s="141">
        <v>200000</v>
      </c>
    </row>
    <row r="61" spans="1:7" ht="25.5">
      <c r="A61" s="99">
        <f t="shared" si="0"/>
        <v>50</v>
      </c>
      <c r="B61" s="144" t="s">
        <v>770</v>
      </c>
      <c r="C61" s="149" t="s">
        <v>373</v>
      </c>
      <c r="D61" s="149" t="s">
        <v>497</v>
      </c>
      <c r="E61" s="149" t="s">
        <v>693</v>
      </c>
      <c r="F61" s="141">
        <f t="shared" si="1"/>
        <v>200</v>
      </c>
      <c r="G61" s="141">
        <v>200000</v>
      </c>
    </row>
    <row r="62" spans="1:7" ht="38.25">
      <c r="A62" s="99">
        <f t="shared" si="0"/>
        <v>51</v>
      </c>
      <c r="B62" s="144" t="s">
        <v>783</v>
      </c>
      <c r="C62" s="149" t="s">
        <v>373</v>
      </c>
      <c r="D62" s="149" t="s">
        <v>498</v>
      </c>
      <c r="E62" s="149" t="s">
        <v>101</v>
      </c>
      <c r="F62" s="141">
        <f t="shared" si="1"/>
        <v>50</v>
      </c>
      <c r="G62" s="141">
        <v>50000</v>
      </c>
    </row>
    <row r="63" spans="1:7" ht="25.5">
      <c r="A63" s="99">
        <f t="shared" si="0"/>
        <v>52</v>
      </c>
      <c r="B63" s="144" t="s">
        <v>770</v>
      </c>
      <c r="C63" s="149" t="s">
        <v>373</v>
      </c>
      <c r="D63" s="149" t="s">
        <v>498</v>
      </c>
      <c r="E63" s="149" t="s">
        <v>693</v>
      </c>
      <c r="F63" s="141">
        <f t="shared" si="1"/>
        <v>50</v>
      </c>
      <c r="G63" s="141">
        <v>50000</v>
      </c>
    </row>
    <row r="64" spans="1:7" ht="25.5">
      <c r="A64" s="99">
        <f t="shared" si="0"/>
        <v>53</v>
      </c>
      <c r="B64" s="144" t="s">
        <v>784</v>
      </c>
      <c r="C64" s="149" t="s">
        <v>373</v>
      </c>
      <c r="D64" s="149" t="s">
        <v>499</v>
      </c>
      <c r="E64" s="149" t="s">
        <v>101</v>
      </c>
      <c r="F64" s="141">
        <f t="shared" si="1"/>
        <v>40</v>
      </c>
      <c r="G64" s="141">
        <v>40000</v>
      </c>
    </row>
    <row r="65" spans="1:7" ht="25.5">
      <c r="A65" s="99">
        <f t="shared" si="0"/>
        <v>54</v>
      </c>
      <c r="B65" s="144" t="s">
        <v>770</v>
      </c>
      <c r="C65" s="149" t="s">
        <v>373</v>
      </c>
      <c r="D65" s="149" t="s">
        <v>499</v>
      </c>
      <c r="E65" s="149" t="s">
        <v>693</v>
      </c>
      <c r="F65" s="141">
        <f t="shared" si="1"/>
        <v>40</v>
      </c>
      <c r="G65" s="141">
        <v>40000</v>
      </c>
    </row>
    <row r="66" spans="1:7" ht="25.5">
      <c r="A66" s="99">
        <f t="shared" si="0"/>
        <v>55</v>
      </c>
      <c r="B66" s="144" t="s">
        <v>785</v>
      </c>
      <c r="C66" s="149" t="s">
        <v>373</v>
      </c>
      <c r="D66" s="149" t="s">
        <v>500</v>
      </c>
      <c r="E66" s="149" t="s">
        <v>101</v>
      </c>
      <c r="F66" s="141">
        <f t="shared" si="1"/>
        <v>45</v>
      </c>
      <c r="G66" s="141">
        <v>45000</v>
      </c>
    </row>
    <row r="67" spans="1:7" ht="25.5">
      <c r="A67" s="99">
        <f t="shared" si="0"/>
        <v>56</v>
      </c>
      <c r="B67" s="144" t="s">
        <v>770</v>
      </c>
      <c r="C67" s="149" t="s">
        <v>373</v>
      </c>
      <c r="D67" s="149" t="s">
        <v>500</v>
      </c>
      <c r="E67" s="149" t="s">
        <v>693</v>
      </c>
      <c r="F67" s="141">
        <f t="shared" si="1"/>
        <v>45</v>
      </c>
      <c r="G67" s="141">
        <v>45000</v>
      </c>
    </row>
    <row r="68" spans="1:7" ht="38.25">
      <c r="A68" s="99">
        <f t="shared" si="0"/>
        <v>57</v>
      </c>
      <c r="B68" s="144" t="s">
        <v>787</v>
      </c>
      <c r="C68" s="149" t="s">
        <v>373</v>
      </c>
      <c r="D68" s="149" t="s">
        <v>502</v>
      </c>
      <c r="E68" s="149" t="s">
        <v>101</v>
      </c>
      <c r="F68" s="141">
        <f t="shared" si="1"/>
        <v>50</v>
      </c>
      <c r="G68" s="141">
        <v>50000</v>
      </c>
    </row>
    <row r="69" spans="1:7" ht="25.5">
      <c r="A69" s="99">
        <f t="shared" si="0"/>
        <v>58</v>
      </c>
      <c r="B69" s="144" t="s">
        <v>770</v>
      </c>
      <c r="C69" s="149" t="s">
        <v>373</v>
      </c>
      <c r="D69" s="149" t="s">
        <v>502</v>
      </c>
      <c r="E69" s="149" t="s">
        <v>693</v>
      </c>
      <c r="F69" s="141">
        <f t="shared" si="1"/>
        <v>50</v>
      </c>
      <c r="G69" s="141">
        <v>50000</v>
      </c>
    </row>
    <row r="70" spans="1:7" ht="38.25">
      <c r="A70" s="99">
        <f t="shared" si="0"/>
        <v>59</v>
      </c>
      <c r="B70" s="144" t="s">
        <v>788</v>
      </c>
      <c r="C70" s="149" t="s">
        <v>373</v>
      </c>
      <c r="D70" s="149" t="s">
        <v>503</v>
      </c>
      <c r="E70" s="149" t="s">
        <v>101</v>
      </c>
      <c r="F70" s="141">
        <f aca="true" t="shared" si="2" ref="F70:F127">G70/1000</f>
        <v>80</v>
      </c>
      <c r="G70" s="141">
        <v>80000</v>
      </c>
    </row>
    <row r="71" spans="1:7" ht="25.5">
      <c r="A71" s="99">
        <f t="shared" si="0"/>
        <v>60</v>
      </c>
      <c r="B71" s="144" t="s">
        <v>770</v>
      </c>
      <c r="C71" s="149" t="s">
        <v>373</v>
      </c>
      <c r="D71" s="149" t="s">
        <v>503</v>
      </c>
      <c r="E71" s="149" t="s">
        <v>693</v>
      </c>
      <c r="F71" s="141">
        <f t="shared" si="2"/>
        <v>80</v>
      </c>
      <c r="G71" s="141">
        <v>80000</v>
      </c>
    </row>
    <row r="72" spans="1:7" ht="63.75">
      <c r="A72" s="99">
        <f t="shared" si="0"/>
        <v>61</v>
      </c>
      <c r="B72" s="144" t="s">
        <v>789</v>
      </c>
      <c r="C72" s="149" t="s">
        <v>373</v>
      </c>
      <c r="D72" s="149" t="s">
        <v>504</v>
      </c>
      <c r="E72" s="149" t="s">
        <v>101</v>
      </c>
      <c r="F72" s="141">
        <f t="shared" si="2"/>
        <v>30</v>
      </c>
      <c r="G72" s="141">
        <v>30000</v>
      </c>
    </row>
    <row r="73" spans="1:7" ht="25.5">
      <c r="A73" s="99">
        <f t="shared" si="0"/>
        <v>62</v>
      </c>
      <c r="B73" s="144" t="s">
        <v>770</v>
      </c>
      <c r="C73" s="149" t="s">
        <v>373</v>
      </c>
      <c r="D73" s="149" t="s">
        <v>504</v>
      </c>
      <c r="E73" s="149" t="s">
        <v>693</v>
      </c>
      <c r="F73" s="141">
        <f t="shared" si="2"/>
        <v>30</v>
      </c>
      <c r="G73" s="141">
        <v>30000</v>
      </c>
    </row>
    <row r="74" spans="1:7" ht="25.5">
      <c r="A74" s="99">
        <f aca="true" t="shared" si="3" ref="A74:A133">1+A73</f>
        <v>63</v>
      </c>
      <c r="B74" s="144" t="s">
        <v>790</v>
      </c>
      <c r="C74" s="149" t="s">
        <v>373</v>
      </c>
      <c r="D74" s="149" t="s">
        <v>505</v>
      </c>
      <c r="E74" s="149" t="s">
        <v>101</v>
      </c>
      <c r="F74" s="141">
        <f t="shared" si="2"/>
        <v>300</v>
      </c>
      <c r="G74" s="141">
        <v>300000</v>
      </c>
    </row>
    <row r="75" spans="1:7" ht="25.5">
      <c r="A75" s="99">
        <f t="shared" si="3"/>
        <v>64</v>
      </c>
      <c r="B75" s="144" t="s">
        <v>770</v>
      </c>
      <c r="C75" s="149" t="s">
        <v>373</v>
      </c>
      <c r="D75" s="149" t="s">
        <v>505</v>
      </c>
      <c r="E75" s="149" t="s">
        <v>693</v>
      </c>
      <c r="F75" s="141">
        <f t="shared" si="2"/>
        <v>300</v>
      </c>
      <c r="G75" s="141">
        <v>300000</v>
      </c>
    </row>
    <row r="76" spans="1:7" ht="51">
      <c r="A76" s="99">
        <f t="shared" si="3"/>
        <v>65</v>
      </c>
      <c r="B76" s="144" t="s">
        <v>791</v>
      </c>
      <c r="C76" s="149" t="s">
        <v>373</v>
      </c>
      <c r="D76" s="149" t="s">
        <v>506</v>
      </c>
      <c r="E76" s="149" t="s">
        <v>101</v>
      </c>
      <c r="F76" s="141">
        <f t="shared" si="2"/>
        <v>30</v>
      </c>
      <c r="G76" s="141">
        <v>30000</v>
      </c>
    </row>
    <row r="77" spans="1:7" ht="25.5">
      <c r="A77" s="99">
        <f t="shared" si="3"/>
        <v>66</v>
      </c>
      <c r="B77" s="144" t="s">
        <v>770</v>
      </c>
      <c r="C77" s="149" t="s">
        <v>373</v>
      </c>
      <c r="D77" s="149" t="s">
        <v>506</v>
      </c>
      <c r="E77" s="149" t="s">
        <v>693</v>
      </c>
      <c r="F77" s="141">
        <f t="shared" si="2"/>
        <v>30</v>
      </c>
      <c r="G77" s="141">
        <v>30000</v>
      </c>
    </row>
    <row r="78" spans="1:7" ht="51">
      <c r="A78" s="99">
        <f t="shared" si="3"/>
        <v>67</v>
      </c>
      <c r="B78" s="144" t="s">
        <v>792</v>
      </c>
      <c r="C78" s="149" t="s">
        <v>373</v>
      </c>
      <c r="D78" s="149" t="s">
        <v>507</v>
      </c>
      <c r="E78" s="149" t="s">
        <v>101</v>
      </c>
      <c r="F78" s="141">
        <f t="shared" si="2"/>
        <v>380</v>
      </c>
      <c r="G78" s="141">
        <v>380000</v>
      </c>
    </row>
    <row r="79" spans="1:7" ht="25.5">
      <c r="A79" s="99">
        <f t="shared" si="3"/>
        <v>68</v>
      </c>
      <c r="B79" s="144" t="s">
        <v>770</v>
      </c>
      <c r="C79" s="149" t="s">
        <v>373</v>
      </c>
      <c r="D79" s="149" t="s">
        <v>507</v>
      </c>
      <c r="E79" s="149" t="s">
        <v>693</v>
      </c>
      <c r="F79" s="141">
        <f t="shared" si="2"/>
        <v>380</v>
      </c>
      <c r="G79" s="141">
        <v>380000</v>
      </c>
    </row>
    <row r="80" spans="1:7" ht="51">
      <c r="A80" s="99">
        <f t="shared" si="3"/>
        <v>69</v>
      </c>
      <c r="B80" s="144" t="s">
        <v>793</v>
      </c>
      <c r="C80" s="149" t="s">
        <v>373</v>
      </c>
      <c r="D80" s="149" t="s">
        <v>508</v>
      </c>
      <c r="E80" s="149" t="s">
        <v>101</v>
      </c>
      <c r="F80" s="141">
        <f t="shared" si="2"/>
        <v>150</v>
      </c>
      <c r="G80" s="141">
        <v>150000</v>
      </c>
    </row>
    <row r="81" spans="1:7" ht="25.5">
      <c r="A81" s="99">
        <f t="shared" si="3"/>
        <v>70</v>
      </c>
      <c r="B81" s="144" t="s">
        <v>770</v>
      </c>
      <c r="C81" s="149" t="s">
        <v>373</v>
      </c>
      <c r="D81" s="149" t="s">
        <v>508</v>
      </c>
      <c r="E81" s="149" t="s">
        <v>693</v>
      </c>
      <c r="F81" s="141">
        <f t="shared" si="2"/>
        <v>150</v>
      </c>
      <c r="G81" s="141">
        <v>150000</v>
      </c>
    </row>
    <row r="82" spans="1:7" ht="25.5">
      <c r="A82" s="99">
        <f t="shared" si="3"/>
        <v>71</v>
      </c>
      <c r="B82" s="144" t="s">
        <v>794</v>
      </c>
      <c r="C82" s="149" t="s">
        <v>373</v>
      </c>
      <c r="D82" s="149" t="s">
        <v>509</v>
      </c>
      <c r="E82" s="149" t="s">
        <v>101</v>
      </c>
      <c r="F82" s="141">
        <f t="shared" si="2"/>
        <v>130</v>
      </c>
      <c r="G82" s="141">
        <v>130000</v>
      </c>
    </row>
    <row r="83" spans="1:7" ht="25.5">
      <c r="A83" s="99">
        <f t="shared" si="3"/>
        <v>72</v>
      </c>
      <c r="B83" s="144" t="s">
        <v>770</v>
      </c>
      <c r="C83" s="149" t="s">
        <v>373</v>
      </c>
      <c r="D83" s="149" t="s">
        <v>509</v>
      </c>
      <c r="E83" s="149" t="s">
        <v>693</v>
      </c>
      <c r="F83" s="141">
        <f t="shared" si="2"/>
        <v>130</v>
      </c>
      <c r="G83" s="141">
        <v>130000</v>
      </c>
    </row>
    <row r="84" spans="1:7" ht="38.25">
      <c r="A84" s="99">
        <f t="shared" si="3"/>
        <v>73</v>
      </c>
      <c r="B84" s="144" t="s">
        <v>795</v>
      </c>
      <c r="C84" s="149" t="s">
        <v>373</v>
      </c>
      <c r="D84" s="149" t="s">
        <v>510</v>
      </c>
      <c r="E84" s="149" t="s">
        <v>101</v>
      </c>
      <c r="F84" s="141">
        <f t="shared" si="2"/>
        <v>14144.2</v>
      </c>
      <c r="G84" s="141">
        <v>14144200</v>
      </c>
    </row>
    <row r="85" spans="1:7" ht="12.75">
      <c r="A85" s="99">
        <f t="shared" si="3"/>
        <v>74</v>
      </c>
      <c r="B85" s="144" t="s">
        <v>796</v>
      </c>
      <c r="C85" s="149" t="s">
        <v>373</v>
      </c>
      <c r="D85" s="149" t="s">
        <v>510</v>
      </c>
      <c r="E85" s="149" t="s">
        <v>694</v>
      </c>
      <c r="F85" s="141">
        <f t="shared" si="2"/>
        <v>7166.195</v>
      </c>
      <c r="G85" s="141">
        <v>7166195</v>
      </c>
    </row>
    <row r="86" spans="1:7" ht="25.5">
      <c r="A86" s="99">
        <f t="shared" si="3"/>
        <v>75</v>
      </c>
      <c r="B86" s="144" t="s">
        <v>770</v>
      </c>
      <c r="C86" s="149" t="s">
        <v>373</v>
      </c>
      <c r="D86" s="149" t="s">
        <v>510</v>
      </c>
      <c r="E86" s="149" t="s">
        <v>693</v>
      </c>
      <c r="F86" s="141">
        <f t="shared" si="2"/>
        <v>6977.005</v>
      </c>
      <c r="G86" s="141">
        <v>6977005</v>
      </c>
    </row>
    <row r="87" spans="1:7" ht="12.75">
      <c r="A87" s="99">
        <f t="shared" si="3"/>
        <v>76</v>
      </c>
      <c r="B87" s="144" t="s">
        <v>797</v>
      </c>
      <c r="C87" s="149" t="s">
        <v>373</v>
      </c>
      <c r="D87" s="149" t="s">
        <v>510</v>
      </c>
      <c r="E87" s="149" t="s">
        <v>695</v>
      </c>
      <c r="F87" s="141">
        <f t="shared" si="2"/>
        <v>1</v>
      </c>
      <c r="G87" s="141">
        <v>1000</v>
      </c>
    </row>
    <row r="88" spans="1:7" ht="38.25">
      <c r="A88" s="99">
        <f t="shared" si="3"/>
        <v>77</v>
      </c>
      <c r="B88" s="144" t="s">
        <v>798</v>
      </c>
      <c r="C88" s="149" t="s">
        <v>373</v>
      </c>
      <c r="D88" s="149" t="s">
        <v>511</v>
      </c>
      <c r="E88" s="149" t="s">
        <v>101</v>
      </c>
      <c r="F88" s="141">
        <f t="shared" si="2"/>
        <v>20</v>
      </c>
      <c r="G88" s="141">
        <v>20000</v>
      </c>
    </row>
    <row r="89" spans="1:7" ht="25.5">
      <c r="A89" s="99">
        <f t="shared" si="3"/>
        <v>78</v>
      </c>
      <c r="B89" s="144" t="s">
        <v>770</v>
      </c>
      <c r="C89" s="149" t="s">
        <v>373</v>
      </c>
      <c r="D89" s="149" t="s">
        <v>511</v>
      </c>
      <c r="E89" s="149" t="s">
        <v>693</v>
      </c>
      <c r="F89" s="141">
        <f t="shared" si="2"/>
        <v>20</v>
      </c>
      <c r="G89" s="141">
        <v>20000</v>
      </c>
    </row>
    <row r="90" spans="1:7" ht="38.25">
      <c r="A90" s="99">
        <f t="shared" si="3"/>
        <v>79</v>
      </c>
      <c r="B90" s="144" t="s">
        <v>799</v>
      </c>
      <c r="C90" s="149" t="s">
        <v>373</v>
      </c>
      <c r="D90" s="149" t="s">
        <v>512</v>
      </c>
      <c r="E90" s="149" t="s">
        <v>101</v>
      </c>
      <c r="F90" s="141">
        <f t="shared" si="2"/>
        <v>802.7</v>
      </c>
      <c r="G90" s="141">
        <v>802700</v>
      </c>
    </row>
    <row r="91" spans="1:7" ht="12.75">
      <c r="A91" s="99">
        <f t="shared" si="3"/>
        <v>80</v>
      </c>
      <c r="B91" s="144" t="s">
        <v>796</v>
      </c>
      <c r="C91" s="149" t="s">
        <v>373</v>
      </c>
      <c r="D91" s="149" t="s">
        <v>512</v>
      </c>
      <c r="E91" s="149" t="s">
        <v>694</v>
      </c>
      <c r="F91" s="141">
        <f t="shared" si="2"/>
        <v>719.5</v>
      </c>
      <c r="G91" s="141">
        <v>719500</v>
      </c>
    </row>
    <row r="92" spans="1:7" ht="25.5">
      <c r="A92" s="99">
        <f t="shared" si="3"/>
        <v>81</v>
      </c>
      <c r="B92" s="144" t="s">
        <v>770</v>
      </c>
      <c r="C92" s="149" t="s">
        <v>373</v>
      </c>
      <c r="D92" s="149" t="s">
        <v>512</v>
      </c>
      <c r="E92" s="149" t="s">
        <v>693</v>
      </c>
      <c r="F92" s="141">
        <f t="shared" si="2"/>
        <v>83.2</v>
      </c>
      <c r="G92" s="141">
        <v>83200</v>
      </c>
    </row>
    <row r="93" spans="1:7" ht="51">
      <c r="A93" s="99">
        <f t="shared" si="3"/>
        <v>82</v>
      </c>
      <c r="B93" s="144" t="s">
        <v>800</v>
      </c>
      <c r="C93" s="149" t="s">
        <v>373</v>
      </c>
      <c r="D93" s="149" t="s">
        <v>513</v>
      </c>
      <c r="E93" s="149" t="s">
        <v>101</v>
      </c>
      <c r="F93" s="141">
        <f t="shared" si="2"/>
        <v>255</v>
      </c>
      <c r="G93" s="141">
        <v>255000</v>
      </c>
    </row>
    <row r="94" spans="1:7" ht="25.5">
      <c r="A94" s="99">
        <f t="shared" si="3"/>
        <v>83</v>
      </c>
      <c r="B94" s="144" t="s">
        <v>770</v>
      </c>
      <c r="C94" s="149" t="s">
        <v>373</v>
      </c>
      <c r="D94" s="149" t="s">
        <v>513</v>
      </c>
      <c r="E94" s="149" t="s">
        <v>693</v>
      </c>
      <c r="F94" s="141">
        <f t="shared" si="2"/>
        <v>255</v>
      </c>
      <c r="G94" s="141">
        <v>255000</v>
      </c>
    </row>
    <row r="95" spans="1:7" ht="51">
      <c r="A95" s="99">
        <f t="shared" si="3"/>
        <v>84</v>
      </c>
      <c r="B95" s="144" t="s">
        <v>708</v>
      </c>
      <c r="C95" s="149" t="s">
        <v>373</v>
      </c>
      <c r="D95" s="149" t="s">
        <v>514</v>
      </c>
      <c r="E95" s="149" t="s">
        <v>101</v>
      </c>
      <c r="F95" s="141">
        <f t="shared" si="2"/>
        <v>5861.85</v>
      </c>
      <c r="G95" s="141">
        <v>5861850</v>
      </c>
    </row>
    <row r="96" spans="1:7" ht="25.5">
      <c r="A96" s="99">
        <f t="shared" si="3"/>
        <v>85</v>
      </c>
      <c r="B96" s="144" t="s">
        <v>801</v>
      </c>
      <c r="C96" s="149" t="s">
        <v>373</v>
      </c>
      <c r="D96" s="149" t="s">
        <v>515</v>
      </c>
      <c r="E96" s="149" t="s">
        <v>101</v>
      </c>
      <c r="F96" s="141">
        <f t="shared" si="2"/>
        <v>2491.25</v>
      </c>
      <c r="G96" s="141">
        <v>2491250</v>
      </c>
    </row>
    <row r="97" spans="1:7" ht="12.75">
      <c r="A97" s="99">
        <f t="shared" si="3"/>
        <v>86</v>
      </c>
      <c r="B97" s="144" t="s">
        <v>802</v>
      </c>
      <c r="C97" s="149" t="s">
        <v>373</v>
      </c>
      <c r="D97" s="149" t="s">
        <v>515</v>
      </c>
      <c r="E97" s="149" t="s">
        <v>696</v>
      </c>
      <c r="F97" s="141">
        <f t="shared" si="2"/>
        <v>2491.25</v>
      </c>
      <c r="G97" s="141">
        <v>2491250</v>
      </c>
    </row>
    <row r="98" spans="1:7" ht="25.5">
      <c r="A98" s="99">
        <f t="shared" si="3"/>
        <v>87</v>
      </c>
      <c r="B98" s="144" t="s">
        <v>803</v>
      </c>
      <c r="C98" s="149" t="s">
        <v>373</v>
      </c>
      <c r="D98" s="149" t="s">
        <v>516</v>
      </c>
      <c r="E98" s="149" t="s">
        <v>101</v>
      </c>
      <c r="F98" s="141">
        <f t="shared" si="2"/>
        <v>415</v>
      </c>
      <c r="G98" s="141">
        <v>415000</v>
      </c>
    </row>
    <row r="99" spans="1:7" ht="25.5">
      <c r="A99" s="99">
        <f t="shared" si="3"/>
        <v>88</v>
      </c>
      <c r="B99" s="144" t="s">
        <v>770</v>
      </c>
      <c r="C99" s="149" t="s">
        <v>373</v>
      </c>
      <c r="D99" s="149" t="s">
        <v>516</v>
      </c>
      <c r="E99" s="149" t="s">
        <v>693</v>
      </c>
      <c r="F99" s="141">
        <f t="shared" si="2"/>
        <v>415</v>
      </c>
      <c r="G99" s="141">
        <v>415000</v>
      </c>
    </row>
    <row r="100" spans="1:7" ht="25.5">
      <c r="A100" s="99">
        <f t="shared" si="3"/>
        <v>89</v>
      </c>
      <c r="B100" s="144" t="s">
        <v>804</v>
      </c>
      <c r="C100" s="149" t="s">
        <v>373</v>
      </c>
      <c r="D100" s="149" t="s">
        <v>517</v>
      </c>
      <c r="E100" s="149" t="s">
        <v>101</v>
      </c>
      <c r="F100" s="141">
        <f t="shared" si="2"/>
        <v>390</v>
      </c>
      <c r="G100" s="141">
        <v>390000</v>
      </c>
    </row>
    <row r="101" spans="1:7" ht="25.5">
      <c r="A101" s="99">
        <f t="shared" si="3"/>
        <v>90</v>
      </c>
      <c r="B101" s="144" t="s">
        <v>770</v>
      </c>
      <c r="C101" s="149" t="s">
        <v>373</v>
      </c>
      <c r="D101" s="149" t="s">
        <v>517</v>
      </c>
      <c r="E101" s="149" t="s">
        <v>693</v>
      </c>
      <c r="F101" s="141">
        <f t="shared" si="2"/>
        <v>390</v>
      </c>
      <c r="G101" s="141">
        <v>390000</v>
      </c>
    </row>
    <row r="102" spans="1:7" ht="51">
      <c r="A102" s="99">
        <f t="shared" si="3"/>
        <v>91</v>
      </c>
      <c r="B102" s="144" t="s">
        <v>805</v>
      </c>
      <c r="C102" s="149" t="s">
        <v>373</v>
      </c>
      <c r="D102" s="149" t="s">
        <v>518</v>
      </c>
      <c r="E102" s="149" t="s">
        <v>101</v>
      </c>
      <c r="F102" s="141">
        <f t="shared" si="2"/>
        <v>2470.6</v>
      </c>
      <c r="G102" s="141">
        <v>2470600</v>
      </c>
    </row>
    <row r="103" spans="1:7" ht="25.5">
      <c r="A103" s="99">
        <f t="shared" si="3"/>
        <v>92</v>
      </c>
      <c r="B103" s="144" t="s">
        <v>770</v>
      </c>
      <c r="C103" s="149" t="s">
        <v>373</v>
      </c>
      <c r="D103" s="149" t="s">
        <v>518</v>
      </c>
      <c r="E103" s="149" t="s">
        <v>693</v>
      </c>
      <c r="F103" s="141">
        <f t="shared" si="2"/>
        <v>2468.6</v>
      </c>
      <c r="G103" s="141">
        <v>2468600</v>
      </c>
    </row>
    <row r="104" spans="1:7" ht="12.75">
      <c r="A104" s="99">
        <f t="shared" si="3"/>
        <v>93</v>
      </c>
      <c r="B104" s="144" t="s">
        <v>797</v>
      </c>
      <c r="C104" s="149" t="s">
        <v>373</v>
      </c>
      <c r="D104" s="149" t="s">
        <v>518</v>
      </c>
      <c r="E104" s="149" t="s">
        <v>695</v>
      </c>
      <c r="F104" s="141">
        <f t="shared" si="2"/>
        <v>2</v>
      </c>
      <c r="G104" s="141">
        <v>2000</v>
      </c>
    </row>
    <row r="105" spans="1:7" ht="25.5">
      <c r="A105" s="99">
        <f t="shared" si="3"/>
        <v>94</v>
      </c>
      <c r="B105" s="144" t="s">
        <v>806</v>
      </c>
      <c r="C105" s="149" t="s">
        <v>373</v>
      </c>
      <c r="D105" s="149" t="s">
        <v>519</v>
      </c>
      <c r="E105" s="149" t="s">
        <v>101</v>
      </c>
      <c r="F105" s="141">
        <f t="shared" si="2"/>
        <v>60</v>
      </c>
      <c r="G105" s="141">
        <v>60000</v>
      </c>
    </row>
    <row r="106" spans="1:7" ht="25.5">
      <c r="A106" s="99">
        <f t="shared" si="3"/>
        <v>95</v>
      </c>
      <c r="B106" s="144" t="s">
        <v>770</v>
      </c>
      <c r="C106" s="149" t="s">
        <v>373</v>
      </c>
      <c r="D106" s="149" t="s">
        <v>519</v>
      </c>
      <c r="E106" s="149" t="s">
        <v>693</v>
      </c>
      <c r="F106" s="141">
        <f t="shared" si="2"/>
        <v>60</v>
      </c>
      <c r="G106" s="141">
        <v>60000</v>
      </c>
    </row>
    <row r="107" spans="1:7" ht="25.5">
      <c r="A107" s="99">
        <f t="shared" si="3"/>
        <v>96</v>
      </c>
      <c r="B107" s="144" t="s">
        <v>807</v>
      </c>
      <c r="C107" s="149" t="s">
        <v>373</v>
      </c>
      <c r="D107" s="149" t="s">
        <v>520</v>
      </c>
      <c r="E107" s="149" t="s">
        <v>101</v>
      </c>
      <c r="F107" s="141">
        <f t="shared" si="2"/>
        <v>35</v>
      </c>
      <c r="G107" s="141">
        <v>35000</v>
      </c>
    </row>
    <row r="108" spans="1:7" ht="25.5">
      <c r="A108" s="99">
        <f t="shared" si="3"/>
        <v>97</v>
      </c>
      <c r="B108" s="144" t="s">
        <v>770</v>
      </c>
      <c r="C108" s="149" t="s">
        <v>373</v>
      </c>
      <c r="D108" s="149" t="s">
        <v>520</v>
      </c>
      <c r="E108" s="149" t="s">
        <v>693</v>
      </c>
      <c r="F108" s="141">
        <f t="shared" si="2"/>
        <v>35</v>
      </c>
      <c r="G108" s="141">
        <v>35000</v>
      </c>
    </row>
    <row r="109" spans="1:7" ht="38.25">
      <c r="A109" s="99">
        <f t="shared" si="3"/>
        <v>98</v>
      </c>
      <c r="B109" s="144" t="s">
        <v>808</v>
      </c>
      <c r="C109" s="149" t="s">
        <v>373</v>
      </c>
      <c r="D109" s="149" t="s">
        <v>244</v>
      </c>
      <c r="E109" s="149" t="s">
        <v>101</v>
      </c>
      <c r="F109" s="141">
        <f t="shared" si="2"/>
        <v>87.6</v>
      </c>
      <c r="G109" s="141">
        <v>87600</v>
      </c>
    </row>
    <row r="110" spans="1:7" ht="38.25">
      <c r="A110" s="99">
        <f t="shared" si="3"/>
        <v>99</v>
      </c>
      <c r="B110" s="144" t="s">
        <v>809</v>
      </c>
      <c r="C110" s="149" t="s">
        <v>373</v>
      </c>
      <c r="D110" s="149" t="s">
        <v>521</v>
      </c>
      <c r="E110" s="149" t="s">
        <v>101</v>
      </c>
      <c r="F110" s="141">
        <f t="shared" si="2"/>
        <v>87.6</v>
      </c>
      <c r="G110" s="141">
        <v>87600</v>
      </c>
    </row>
    <row r="111" spans="1:7" ht="63.75">
      <c r="A111" s="99">
        <f t="shared" si="3"/>
        <v>100</v>
      </c>
      <c r="B111" s="144" t="s">
        <v>810</v>
      </c>
      <c r="C111" s="149" t="s">
        <v>373</v>
      </c>
      <c r="D111" s="149" t="s">
        <v>523</v>
      </c>
      <c r="E111" s="149" t="s">
        <v>101</v>
      </c>
      <c r="F111" s="141">
        <f t="shared" si="2"/>
        <v>0.1</v>
      </c>
      <c r="G111" s="141">
        <v>100</v>
      </c>
    </row>
    <row r="112" spans="1:7" ht="25.5">
      <c r="A112" s="99">
        <f t="shared" si="3"/>
        <v>101</v>
      </c>
      <c r="B112" s="144" t="s">
        <v>770</v>
      </c>
      <c r="C112" s="149" t="s">
        <v>373</v>
      </c>
      <c r="D112" s="149" t="s">
        <v>523</v>
      </c>
      <c r="E112" s="149" t="s">
        <v>693</v>
      </c>
      <c r="F112" s="141">
        <f t="shared" si="2"/>
        <v>0.1</v>
      </c>
      <c r="G112" s="141">
        <v>100</v>
      </c>
    </row>
    <row r="113" spans="1:7" ht="25.5">
      <c r="A113" s="99">
        <f t="shared" si="3"/>
        <v>102</v>
      </c>
      <c r="B113" s="144" t="s">
        <v>811</v>
      </c>
      <c r="C113" s="149" t="s">
        <v>373</v>
      </c>
      <c r="D113" s="149" t="s">
        <v>524</v>
      </c>
      <c r="E113" s="149" t="s">
        <v>101</v>
      </c>
      <c r="F113" s="141">
        <f t="shared" si="2"/>
        <v>87.5</v>
      </c>
      <c r="G113" s="141">
        <v>87500</v>
      </c>
    </row>
    <row r="114" spans="1:7" ht="25.5">
      <c r="A114" s="99">
        <f t="shared" si="3"/>
        <v>103</v>
      </c>
      <c r="B114" s="144" t="s">
        <v>770</v>
      </c>
      <c r="C114" s="149" t="s">
        <v>373</v>
      </c>
      <c r="D114" s="149" t="s">
        <v>524</v>
      </c>
      <c r="E114" s="149" t="s">
        <v>693</v>
      </c>
      <c r="F114" s="141">
        <f t="shared" si="2"/>
        <v>87.5</v>
      </c>
      <c r="G114" s="141">
        <v>87500</v>
      </c>
    </row>
    <row r="115" spans="1:7" ht="25.5">
      <c r="A115" s="99">
        <f t="shared" si="3"/>
        <v>104</v>
      </c>
      <c r="B115" s="144" t="s">
        <v>1280</v>
      </c>
      <c r="C115" s="149" t="s">
        <v>373</v>
      </c>
      <c r="D115" s="149" t="s">
        <v>1058</v>
      </c>
      <c r="E115" s="149" t="s">
        <v>101</v>
      </c>
      <c r="F115" s="141">
        <f t="shared" si="2"/>
        <v>10000</v>
      </c>
      <c r="G115" s="141">
        <v>10000000</v>
      </c>
    </row>
    <row r="116" spans="1:7" ht="38.25">
      <c r="A116" s="99">
        <f t="shared" si="3"/>
        <v>105</v>
      </c>
      <c r="B116" s="144" t="s">
        <v>1281</v>
      </c>
      <c r="C116" s="149" t="s">
        <v>373</v>
      </c>
      <c r="D116" s="149" t="s">
        <v>1060</v>
      </c>
      <c r="E116" s="149" t="s">
        <v>101</v>
      </c>
      <c r="F116" s="141">
        <f t="shared" si="2"/>
        <v>10000</v>
      </c>
      <c r="G116" s="141">
        <v>10000000</v>
      </c>
    </row>
    <row r="117" spans="1:7" ht="12.75">
      <c r="A117" s="99">
        <f t="shared" si="3"/>
        <v>106</v>
      </c>
      <c r="B117" s="144" t="s">
        <v>802</v>
      </c>
      <c r="C117" s="149" t="s">
        <v>373</v>
      </c>
      <c r="D117" s="149" t="s">
        <v>1060</v>
      </c>
      <c r="E117" s="149" t="s">
        <v>696</v>
      </c>
      <c r="F117" s="141">
        <f t="shared" si="2"/>
        <v>10000</v>
      </c>
      <c r="G117" s="141">
        <v>10000000</v>
      </c>
    </row>
    <row r="118" spans="1:7" ht="12.75">
      <c r="A118" s="99">
        <f t="shared" si="3"/>
        <v>107</v>
      </c>
      <c r="B118" s="144" t="s">
        <v>706</v>
      </c>
      <c r="C118" s="149" t="s">
        <v>373</v>
      </c>
      <c r="D118" s="149" t="s">
        <v>480</v>
      </c>
      <c r="E118" s="149" t="s">
        <v>101</v>
      </c>
      <c r="F118" s="141">
        <f t="shared" si="2"/>
        <v>275.69</v>
      </c>
      <c r="G118" s="141">
        <v>275690</v>
      </c>
    </row>
    <row r="119" spans="1:7" ht="25.5">
      <c r="A119" s="99">
        <f t="shared" si="3"/>
        <v>108</v>
      </c>
      <c r="B119" s="144" t="s">
        <v>769</v>
      </c>
      <c r="C119" s="149" t="s">
        <v>373</v>
      </c>
      <c r="D119" s="149" t="s">
        <v>482</v>
      </c>
      <c r="E119" s="149" t="s">
        <v>101</v>
      </c>
      <c r="F119" s="141">
        <f t="shared" si="2"/>
        <v>275.69</v>
      </c>
      <c r="G119" s="141">
        <v>275690</v>
      </c>
    </row>
    <row r="120" spans="1:7" ht="25.5">
      <c r="A120" s="99">
        <f t="shared" si="3"/>
        <v>109</v>
      </c>
      <c r="B120" s="144" t="s">
        <v>768</v>
      </c>
      <c r="C120" s="149" t="s">
        <v>373</v>
      </c>
      <c r="D120" s="149" t="s">
        <v>482</v>
      </c>
      <c r="E120" s="149" t="s">
        <v>692</v>
      </c>
      <c r="F120" s="141">
        <f t="shared" si="2"/>
        <v>275.69</v>
      </c>
      <c r="G120" s="141">
        <v>275690</v>
      </c>
    </row>
    <row r="121" spans="1:7" ht="25.5">
      <c r="A121" s="112">
        <f t="shared" si="3"/>
        <v>110</v>
      </c>
      <c r="B121" s="113" t="s">
        <v>258</v>
      </c>
      <c r="C121" s="111" t="s">
        <v>224</v>
      </c>
      <c r="D121" s="111" t="s">
        <v>113</v>
      </c>
      <c r="E121" s="111" t="s">
        <v>101</v>
      </c>
      <c r="F121" s="109">
        <f t="shared" si="2"/>
        <v>3157.6</v>
      </c>
      <c r="G121" s="141">
        <v>3157600</v>
      </c>
    </row>
    <row r="122" spans="1:7" ht="38.25">
      <c r="A122" s="99">
        <f t="shared" si="3"/>
        <v>111</v>
      </c>
      <c r="B122" s="144" t="s">
        <v>259</v>
      </c>
      <c r="C122" s="149" t="s">
        <v>225</v>
      </c>
      <c r="D122" s="149" t="s">
        <v>113</v>
      </c>
      <c r="E122" s="149" t="s">
        <v>101</v>
      </c>
      <c r="F122" s="141">
        <f t="shared" si="2"/>
        <v>2703</v>
      </c>
      <c r="G122" s="141">
        <v>2703000</v>
      </c>
    </row>
    <row r="123" spans="1:7" ht="38.25">
      <c r="A123" s="99">
        <f t="shared" si="3"/>
        <v>112</v>
      </c>
      <c r="B123" s="144" t="s">
        <v>808</v>
      </c>
      <c r="C123" s="149" t="s">
        <v>225</v>
      </c>
      <c r="D123" s="149" t="s">
        <v>244</v>
      </c>
      <c r="E123" s="149" t="s">
        <v>101</v>
      </c>
      <c r="F123" s="141">
        <f t="shared" si="2"/>
        <v>2703</v>
      </c>
      <c r="G123" s="141">
        <v>2703000</v>
      </c>
    </row>
    <row r="124" spans="1:7" ht="63.75">
      <c r="A124" s="99">
        <f t="shared" si="3"/>
        <v>113</v>
      </c>
      <c r="B124" s="144" t="s">
        <v>812</v>
      </c>
      <c r="C124" s="149" t="s">
        <v>225</v>
      </c>
      <c r="D124" s="149" t="s">
        <v>525</v>
      </c>
      <c r="E124" s="149" t="s">
        <v>101</v>
      </c>
      <c r="F124" s="141">
        <f t="shared" si="2"/>
        <v>2703</v>
      </c>
      <c r="G124" s="141">
        <v>2703000</v>
      </c>
    </row>
    <row r="125" spans="1:7" ht="63.75">
      <c r="A125" s="99">
        <f t="shared" si="3"/>
        <v>114</v>
      </c>
      <c r="B125" s="144" t="s">
        <v>813</v>
      </c>
      <c r="C125" s="149" t="s">
        <v>225</v>
      </c>
      <c r="D125" s="149" t="s">
        <v>526</v>
      </c>
      <c r="E125" s="149" t="s">
        <v>101</v>
      </c>
      <c r="F125" s="141">
        <f t="shared" si="2"/>
        <v>30</v>
      </c>
      <c r="G125" s="141">
        <v>30000</v>
      </c>
    </row>
    <row r="126" spans="1:7" ht="25.5">
      <c r="A126" s="99">
        <f t="shared" si="3"/>
        <v>115</v>
      </c>
      <c r="B126" s="144" t="s">
        <v>770</v>
      </c>
      <c r="C126" s="149" t="s">
        <v>225</v>
      </c>
      <c r="D126" s="149" t="s">
        <v>526</v>
      </c>
      <c r="E126" s="149" t="s">
        <v>693</v>
      </c>
      <c r="F126" s="141">
        <f t="shared" si="2"/>
        <v>30</v>
      </c>
      <c r="G126" s="141">
        <v>30000</v>
      </c>
    </row>
    <row r="127" spans="1:7" ht="27.75" customHeight="1">
      <c r="A127" s="99">
        <f t="shared" si="3"/>
        <v>116</v>
      </c>
      <c r="B127" s="144" t="s">
        <v>815</v>
      </c>
      <c r="C127" s="149" t="s">
        <v>225</v>
      </c>
      <c r="D127" s="149" t="s">
        <v>528</v>
      </c>
      <c r="E127" s="149" t="s">
        <v>101</v>
      </c>
      <c r="F127" s="141">
        <f t="shared" si="2"/>
        <v>10</v>
      </c>
      <c r="G127" s="141">
        <v>10000</v>
      </c>
    </row>
    <row r="128" spans="1:7" ht="25.5">
      <c r="A128" s="99">
        <f t="shared" si="3"/>
        <v>117</v>
      </c>
      <c r="B128" s="144" t="s">
        <v>770</v>
      </c>
      <c r="C128" s="149" t="s">
        <v>225</v>
      </c>
      <c r="D128" s="149" t="s">
        <v>528</v>
      </c>
      <c r="E128" s="149" t="s">
        <v>693</v>
      </c>
      <c r="F128" s="141">
        <f aca="true" t="shared" si="4" ref="F128:F178">G128/1000</f>
        <v>10</v>
      </c>
      <c r="G128" s="141">
        <v>10000</v>
      </c>
    </row>
    <row r="129" spans="1:7" ht="38.25">
      <c r="A129" s="99">
        <f t="shared" si="3"/>
        <v>118</v>
      </c>
      <c r="B129" s="144" t="s">
        <v>817</v>
      </c>
      <c r="C129" s="149" t="s">
        <v>225</v>
      </c>
      <c r="D129" s="149" t="s">
        <v>530</v>
      </c>
      <c r="E129" s="149" t="s">
        <v>101</v>
      </c>
      <c r="F129" s="141">
        <f t="shared" si="4"/>
        <v>20</v>
      </c>
      <c r="G129" s="141">
        <v>20000</v>
      </c>
    </row>
    <row r="130" spans="1:7" ht="25.5">
      <c r="A130" s="99">
        <f t="shared" si="3"/>
        <v>119</v>
      </c>
      <c r="B130" s="144" t="s">
        <v>770</v>
      </c>
      <c r="C130" s="149" t="s">
        <v>225</v>
      </c>
      <c r="D130" s="149" t="s">
        <v>530</v>
      </c>
      <c r="E130" s="149" t="s">
        <v>693</v>
      </c>
      <c r="F130" s="141">
        <f t="shared" si="4"/>
        <v>20</v>
      </c>
      <c r="G130" s="141">
        <v>20000</v>
      </c>
    </row>
    <row r="131" spans="1:7" ht="63.75">
      <c r="A131" s="99">
        <f t="shared" si="3"/>
        <v>120</v>
      </c>
      <c r="B131" s="144" t="s">
        <v>818</v>
      </c>
      <c r="C131" s="149" t="s">
        <v>225</v>
      </c>
      <c r="D131" s="149" t="s">
        <v>531</v>
      </c>
      <c r="E131" s="149" t="s">
        <v>101</v>
      </c>
      <c r="F131" s="141">
        <f t="shared" si="4"/>
        <v>10</v>
      </c>
      <c r="G131" s="141">
        <v>10000</v>
      </c>
    </row>
    <row r="132" spans="1:7" ht="25.5">
      <c r="A132" s="99">
        <f t="shared" si="3"/>
        <v>121</v>
      </c>
      <c r="B132" s="144" t="s">
        <v>770</v>
      </c>
      <c r="C132" s="149" t="s">
        <v>225</v>
      </c>
      <c r="D132" s="149" t="s">
        <v>531</v>
      </c>
      <c r="E132" s="149" t="s">
        <v>693</v>
      </c>
      <c r="F132" s="141">
        <f t="shared" si="4"/>
        <v>10</v>
      </c>
      <c r="G132" s="141">
        <v>10000</v>
      </c>
    </row>
    <row r="133" spans="1:7" ht="13.5" customHeight="1">
      <c r="A133" s="99">
        <f t="shared" si="3"/>
        <v>122</v>
      </c>
      <c r="B133" s="144" t="s">
        <v>819</v>
      </c>
      <c r="C133" s="149" t="s">
        <v>225</v>
      </c>
      <c r="D133" s="149" t="s">
        <v>532</v>
      </c>
      <c r="E133" s="149" t="s">
        <v>101</v>
      </c>
      <c r="F133" s="141">
        <f t="shared" si="4"/>
        <v>266</v>
      </c>
      <c r="G133" s="141">
        <v>266000</v>
      </c>
    </row>
    <row r="134" spans="1:7" ht="25.5">
      <c r="A134" s="99">
        <f aca="true" t="shared" si="5" ref="A134:A193">1+A133</f>
        <v>123</v>
      </c>
      <c r="B134" s="144" t="s">
        <v>770</v>
      </c>
      <c r="C134" s="149" t="s">
        <v>225</v>
      </c>
      <c r="D134" s="149" t="s">
        <v>532</v>
      </c>
      <c r="E134" s="149" t="s">
        <v>693</v>
      </c>
      <c r="F134" s="141">
        <f t="shared" si="4"/>
        <v>266</v>
      </c>
      <c r="G134" s="141">
        <v>266000</v>
      </c>
    </row>
    <row r="135" spans="1:7" ht="38.25">
      <c r="A135" s="99">
        <f t="shared" si="5"/>
        <v>124</v>
      </c>
      <c r="B135" s="144" t="s">
        <v>820</v>
      </c>
      <c r="C135" s="149" t="s">
        <v>225</v>
      </c>
      <c r="D135" s="149" t="s">
        <v>533</v>
      </c>
      <c r="E135" s="149" t="s">
        <v>101</v>
      </c>
      <c r="F135" s="141">
        <f t="shared" si="4"/>
        <v>50</v>
      </c>
      <c r="G135" s="141">
        <v>50000</v>
      </c>
    </row>
    <row r="136" spans="1:7" ht="25.5">
      <c r="A136" s="99">
        <f t="shared" si="5"/>
        <v>125</v>
      </c>
      <c r="B136" s="144" t="s">
        <v>770</v>
      </c>
      <c r="C136" s="149" t="s">
        <v>225</v>
      </c>
      <c r="D136" s="149" t="s">
        <v>533</v>
      </c>
      <c r="E136" s="149" t="s">
        <v>693</v>
      </c>
      <c r="F136" s="141">
        <f t="shared" si="4"/>
        <v>50</v>
      </c>
      <c r="G136" s="141">
        <v>50000</v>
      </c>
    </row>
    <row r="137" spans="1:7" ht="12.75">
      <c r="A137" s="99">
        <f t="shared" si="5"/>
        <v>126</v>
      </c>
      <c r="B137" s="144" t="s">
        <v>821</v>
      </c>
      <c r="C137" s="149" t="s">
        <v>225</v>
      </c>
      <c r="D137" s="149" t="s">
        <v>534</v>
      </c>
      <c r="E137" s="149" t="s">
        <v>101</v>
      </c>
      <c r="F137" s="141">
        <f t="shared" si="4"/>
        <v>50</v>
      </c>
      <c r="G137" s="141">
        <v>50000</v>
      </c>
    </row>
    <row r="138" spans="1:7" ht="25.5">
      <c r="A138" s="99">
        <f t="shared" si="5"/>
        <v>127</v>
      </c>
      <c r="B138" s="144" t="s">
        <v>770</v>
      </c>
      <c r="C138" s="149" t="s">
        <v>225</v>
      </c>
      <c r="D138" s="149" t="s">
        <v>534</v>
      </c>
      <c r="E138" s="149" t="s">
        <v>693</v>
      </c>
      <c r="F138" s="141">
        <f t="shared" si="4"/>
        <v>50</v>
      </c>
      <c r="G138" s="141">
        <v>50000</v>
      </c>
    </row>
    <row r="139" spans="1:7" ht="25.5">
      <c r="A139" s="99">
        <f t="shared" si="5"/>
        <v>128</v>
      </c>
      <c r="B139" s="144" t="s">
        <v>824</v>
      </c>
      <c r="C139" s="149" t="s">
        <v>225</v>
      </c>
      <c r="D139" s="149" t="s">
        <v>537</v>
      </c>
      <c r="E139" s="149" t="s">
        <v>101</v>
      </c>
      <c r="F139" s="141">
        <f t="shared" si="4"/>
        <v>32</v>
      </c>
      <c r="G139" s="141">
        <v>32000</v>
      </c>
    </row>
    <row r="140" spans="1:7" ht="25.5">
      <c r="A140" s="99">
        <f t="shared" si="5"/>
        <v>129</v>
      </c>
      <c r="B140" s="144" t="s">
        <v>770</v>
      </c>
      <c r="C140" s="149" t="s">
        <v>225</v>
      </c>
      <c r="D140" s="149" t="s">
        <v>537</v>
      </c>
      <c r="E140" s="149" t="s">
        <v>693</v>
      </c>
      <c r="F140" s="141">
        <f t="shared" si="4"/>
        <v>32</v>
      </c>
      <c r="G140" s="141">
        <v>32000</v>
      </c>
    </row>
    <row r="141" spans="1:7" ht="12.75">
      <c r="A141" s="99">
        <f t="shared" si="5"/>
        <v>130</v>
      </c>
      <c r="B141" s="144" t="s">
        <v>825</v>
      </c>
      <c r="C141" s="149" t="s">
        <v>225</v>
      </c>
      <c r="D141" s="149" t="s">
        <v>538</v>
      </c>
      <c r="E141" s="149" t="s">
        <v>101</v>
      </c>
      <c r="F141" s="141">
        <f t="shared" si="4"/>
        <v>2235</v>
      </c>
      <c r="G141" s="141">
        <v>2235000</v>
      </c>
    </row>
    <row r="142" spans="1:7" ht="12.75">
      <c r="A142" s="99">
        <f t="shared" si="5"/>
        <v>131</v>
      </c>
      <c r="B142" s="144" t="s">
        <v>796</v>
      </c>
      <c r="C142" s="149" t="s">
        <v>225</v>
      </c>
      <c r="D142" s="149" t="s">
        <v>538</v>
      </c>
      <c r="E142" s="149" t="s">
        <v>694</v>
      </c>
      <c r="F142" s="141">
        <f t="shared" si="4"/>
        <v>2160.75</v>
      </c>
      <c r="G142" s="141">
        <v>2160750</v>
      </c>
    </row>
    <row r="143" spans="1:7" ht="25.5">
      <c r="A143" s="99">
        <f t="shared" si="5"/>
        <v>132</v>
      </c>
      <c r="B143" s="144" t="s">
        <v>770</v>
      </c>
      <c r="C143" s="149" t="s">
        <v>225</v>
      </c>
      <c r="D143" s="149" t="s">
        <v>538</v>
      </c>
      <c r="E143" s="149" t="s">
        <v>693</v>
      </c>
      <c r="F143" s="141">
        <f t="shared" si="4"/>
        <v>74.25</v>
      </c>
      <c r="G143" s="141">
        <v>74250</v>
      </c>
    </row>
    <row r="144" spans="1:7" ht="25.5">
      <c r="A144" s="99">
        <f t="shared" si="5"/>
        <v>133</v>
      </c>
      <c r="B144" s="144" t="s">
        <v>374</v>
      </c>
      <c r="C144" s="149" t="s">
        <v>375</v>
      </c>
      <c r="D144" s="149" t="s">
        <v>113</v>
      </c>
      <c r="E144" s="149" t="s">
        <v>101</v>
      </c>
      <c r="F144" s="141">
        <f t="shared" si="4"/>
        <v>454.6</v>
      </c>
      <c r="G144" s="141">
        <v>454600</v>
      </c>
    </row>
    <row r="145" spans="1:7" ht="38.25">
      <c r="A145" s="99">
        <f t="shared" si="5"/>
        <v>134</v>
      </c>
      <c r="B145" s="144" t="s">
        <v>808</v>
      </c>
      <c r="C145" s="149" t="s">
        <v>375</v>
      </c>
      <c r="D145" s="149" t="s">
        <v>244</v>
      </c>
      <c r="E145" s="149" t="s">
        <v>101</v>
      </c>
      <c r="F145" s="141">
        <f t="shared" si="4"/>
        <v>454.6</v>
      </c>
      <c r="G145" s="141">
        <v>454600</v>
      </c>
    </row>
    <row r="146" spans="1:7" ht="38.25">
      <c r="A146" s="99">
        <f t="shared" si="5"/>
        <v>135</v>
      </c>
      <c r="B146" s="144" t="s">
        <v>826</v>
      </c>
      <c r="C146" s="149" t="s">
        <v>375</v>
      </c>
      <c r="D146" s="149" t="s">
        <v>539</v>
      </c>
      <c r="E146" s="149" t="s">
        <v>101</v>
      </c>
      <c r="F146" s="141">
        <f t="shared" si="4"/>
        <v>158</v>
      </c>
      <c r="G146" s="141">
        <v>158000</v>
      </c>
    </row>
    <row r="147" spans="1:7" ht="63.75">
      <c r="A147" s="99">
        <f t="shared" si="5"/>
        <v>136</v>
      </c>
      <c r="B147" s="144" t="s">
        <v>827</v>
      </c>
      <c r="C147" s="149" t="s">
        <v>375</v>
      </c>
      <c r="D147" s="149" t="s">
        <v>540</v>
      </c>
      <c r="E147" s="149" t="s">
        <v>101</v>
      </c>
      <c r="F147" s="141">
        <f t="shared" si="4"/>
        <v>15</v>
      </c>
      <c r="G147" s="141">
        <v>15000</v>
      </c>
    </row>
    <row r="148" spans="1:7" ht="25.5">
      <c r="A148" s="99">
        <f t="shared" si="5"/>
        <v>137</v>
      </c>
      <c r="B148" s="144" t="s">
        <v>770</v>
      </c>
      <c r="C148" s="149" t="s">
        <v>375</v>
      </c>
      <c r="D148" s="149" t="s">
        <v>540</v>
      </c>
      <c r="E148" s="149" t="s">
        <v>693</v>
      </c>
      <c r="F148" s="141">
        <f t="shared" si="4"/>
        <v>15</v>
      </c>
      <c r="G148" s="141">
        <v>15000</v>
      </c>
    </row>
    <row r="149" spans="1:7" ht="51">
      <c r="A149" s="99">
        <f t="shared" si="5"/>
        <v>138</v>
      </c>
      <c r="B149" s="144" t="s">
        <v>828</v>
      </c>
      <c r="C149" s="149" t="s">
        <v>375</v>
      </c>
      <c r="D149" s="149" t="s">
        <v>541</v>
      </c>
      <c r="E149" s="149" t="s">
        <v>101</v>
      </c>
      <c r="F149" s="141">
        <f t="shared" si="4"/>
        <v>40</v>
      </c>
      <c r="G149" s="141">
        <v>40000</v>
      </c>
    </row>
    <row r="150" spans="1:7" ht="25.5">
      <c r="A150" s="99">
        <f t="shared" si="5"/>
        <v>139</v>
      </c>
      <c r="B150" s="144" t="s">
        <v>770</v>
      </c>
      <c r="C150" s="149" t="s">
        <v>375</v>
      </c>
      <c r="D150" s="149" t="s">
        <v>541</v>
      </c>
      <c r="E150" s="149" t="s">
        <v>693</v>
      </c>
      <c r="F150" s="141">
        <f t="shared" si="4"/>
        <v>40</v>
      </c>
      <c r="G150" s="141">
        <v>40000</v>
      </c>
    </row>
    <row r="151" spans="1:7" ht="38.25">
      <c r="A151" s="99">
        <f t="shared" si="5"/>
        <v>140</v>
      </c>
      <c r="B151" s="144" t="s">
        <v>829</v>
      </c>
      <c r="C151" s="149" t="s">
        <v>375</v>
      </c>
      <c r="D151" s="149" t="s">
        <v>542</v>
      </c>
      <c r="E151" s="149" t="s">
        <v>101</v>
      </c>
      <c r="F151" s="141">
        <f t="shared" si="4"/>
        <v>40</v>
      </c>
      <c r="G151" s="141">
        <v>40000</v>
      </c>
    </row>
    <row r="152" spans="1:7" ht="25.5">
      <c r="A152" s="99">
        <f t="shared" si="5"/>
        <v>141</v>
      </c>
      <c r="B152" s="144" t="s">
        <v>770</v>
      </c>
      <c r="C152" s="149" t="s">
        <v>375</v>
      </c>
      <c r="D152" s="149" t="s">
        <v>542</v>
      </c>
      <c r="E152" s="149" t="s">
        <v>693</v>
      </c>
      <c r="F152" s="141">
        <f t="shared" si="4"/>
        <v>40</v>
      </c>
      <c r="G152" s="141">
        <v>40000</v>
      </c>
    </row>
    <row r="153" spans="1:7" ht="12.75">
      <c r="A153" s="99">
        <f t="shared" si="5"/>
        <v>142</v>
      </c>
      <c r="B153" s="144" t="s">
        <v>830</v>
      </c>
      <c r="C153" s="149" t="s">
        <v>375</v>
      </c>
      <c r="D153" s="149" t="s">
        <v>543</v>
      </c>
      <c r="E153" s="149" t="s">
        <v>101</v>
      </c>
      <c r="F153" s="141">
        <f t="shared" si="4"/>
        <v>33</v>
      </c>
      <c r="G153" s="141">
        <v>33000</v>
      </c>
    </row>
    <row r="154" spans="1:7" ht="25.5">
      <c r="A154" s="99">
        <f t="shared" si="5"/>
        <v>143</v>
      </c>
      <c r="B154" s="144" t="s">
        <v>770</v>
      </c>
      <c r="C154" s="149" t="s">
        <v>375</v>
      </c>
      <c r="D154" s="149" t="s">
        <v>543</v>
      </c>
      <c r="E154" s="149" t="s">
        <v>693</v>
      </c>
      <c r="F154" s="141">
        <f t="shared" si="4"/>
        <v>33</v>
      </c>
      <c r="G154" s="141">
        <v>33000</v>
      </c>
    </row>
    <row r="155" spans="1:7" ht="38.25">
      <c r="A155" s="99">
        <f t="shared" si="5"/>
        <v>144</v>
      </c>
      <c r="B155" s="144" t="s">
        <v>831</v>
      </c>
      <c r="C155" s="149" t="s">
        <v>375</v>
      </c>
      <c r="D155" s="149" t="s">
        <v>544</v>
      </c>
      <c r="E155" s="149" t="s">
        <v>101</v>
      </c>
      <c r="F155" s="141">
        <f t="shared" si="4"/>
        <v>30</v>
      </c>
      <c r="G155" s="141">
        <v>30000</v>
      </c>
    </row>
    <row r="156" spans="1:7" ht="25.5">
      <c r="A156" s="99">
        <f t="shared" si="5"/>
        <v>145</v>
      </c>
      <c r="B156" s="144" t="s">
        <v>770</v>
      </c>
      <c r="C156" s="149" t="s">
        <v>375</v>
      </c>
      <c r="D156" s="149" t="s">
        <v>544</v>
      </c>
      <c r="E156" s="149" t="s">
        <v>693</v>
      </c>
      <c r="F156" s="141">
        <f t="shared" si="4"/>
        <v>30</v>
      </c>
      <c r="G156" s="141">
        <v>30000</v>
      </c>
    </row>
    <row r="157" spans="1:7" ht="38.25">
      <c r="A157" s="99">
        <f t="shared" si="5"/>
        <v>146</v>
      </c>
      <c r="B157" s="144" t="s">
        <v>809</v>
      </c>
      <c r="C157" s="149" t="s">
        <v>375</v>
      </c>
      <c r="D157" s="149" t="s">
        <v>521</v>
      </c>
      <c r="E157" s="149" t="s">
        <v>101</v>
      </c>
      <c r="F157" s="141">
        <f t="shared" si="4"/>
        <v>296.6</v>
      </c>
      <c r="G157" s="141">
        <v>296600</v>
      </c>
    </row>
    <row r="158" spans="1:7" ht="25.5">
      <c r="A158" s="99">
        <f t="shared" si="5"/>
        <v>147</v>
      </c>
      <c r="B158" s="144" t="s">
        <v>832</v>
      </c>
      <c r="C158" s="149" t="s">
        <v>375</v>
      </c>
      <c r="D158" s="149" t="s">
        <v>545</v>
      </c>
      <c r="E158" s="149" t="s">
        <v>101</v>
      </c>
      <c r="F158" s="141">
        <f t="shared" si="4"/>
        <v>50</v>
      </c>
      <c r="G158" s="141">
        <v>50000</v>
      </c>
    </row>
    <row r="159" spans="1:7" ht="25.5">
      <c r="A159" s="99">
        <f t="shared" si="5"/>
        <v>148</v>
      </c>
      <c r="B159" s="144" t="s">
        <v>770</v>
      </c>
      <c r="C159" s="149" t="s">
        <v>375</v>
      </c>
      <c r="D159" s="149" t="s">
        <v>545</v>
      </c>
      <c r="E159" s="149" t="s">
        <v>693</v>
      </c>
      <c r="F159" s="141">
        <f t="shared" si="4"/>
        <v>50</v>
      </c>
      <c r="G159" s="141">
        <v>50000</v>
      </c>
    </row>
    <row r="160" spans="1:7" ht="25.5">
      <c r="A160" s="99">
        <f t="shared" si="5"/>
        <v>149</v>
      </c>
      <c r="B160" s="144" t="s">
        <v>833</v>
      </c>
      <c r="C160" s="149" t="s">
        <v>375</v>
      </c>
      <c r="D160" s="149" t="s">
        <v>546</v>
      </c>
      <c r="E160" s="149" t="s">
        <v>101</v>
      </c>
      <c r="F160" s="141">
        <f t="shared" si="4"/>
        <v>60</v>
      </c>
      <c r="G160" s="141">
        <v>60000</v>
      </c>
    </row>
    <row r="161" spans="1:7" ht="25.5">
      <c r="A161" s="99">
        <f t="shared" si="5"/>
        <v>150</v>
      </c>
      <c r="B161" s="144" t="s">
        <v>770</v>
      </c>
      <c r="C161" s="149" t="s">
        <v>375</v>
      </c>
      <c r="D161" s="149" t="s">
        <v>546</v>
      </c>
      <c r="E161" s="149" t="s">
        <v>693</v>
      </c>
      <c r="F161" s="141">
        <f t="shared" si="4"/>
        <v>60</v>
      </c>
      <c r="G161" s="141">
        <v>60000</v>
      </c>
    </row>
    <row r="162" spans="1:7" ht="38.25">
      <c r="A162" s="99">
        <f t="shared" si="5"/>
        <v>151</v>
      </c>
      <c r="B162" s="144" t="s">
        <v>834</v>
      </c>
      <c r="C162" s="149" t="s">
        <v>375</v>
      </c>
      <c r="D162" s="149" t="s">
        <v>547</v>
      </c>
      <c r="E162" s="149" t="s">
        <v>101</v>
      </c>
      <c r="F162" s="141">
        <f t="shared" si="4"/>
        <v>80</v>
      </c>
      <c r="G162" s="141">
        <v>80000</v>
      </c>
    </row>
    <row r="163" spans="1:7" ht="25.5">
      <c r="A163" s="99">
        <f t="shared" si="5"/>
        <v>152</v>
      </c>
      <c r="B163" s="144" t="s">
        <v>770</v>
      </c>
      <c r="C163" s="149" t="s">
        <v>375</v>
      </c>
      <c r="D163" s="149" t="s">
        <v>547</v>
      </c>
      <c r="E163" s="149" t="s">
        <v>693</v>
      </c>
      <c r="F163" s="141">
        <f t="shared" si="4"/>
        <v>80</v>
      </c>
      <c r="G163" s="141">
        <v>80000</v>
      </c>
    </row>
    <row r="164" spans="1:7" ht="38.25">
      <c r="A164" s="99">
        <f t="shared" si="5"/>
        <v>153</v>
      </c>
      <c r="B164" s="144" t="s">
        <v>835</v>
      </c>
      <c r="C164" s="149" t="s">
        <v>375</v>
      </c>
      <c r="D164" s="149" t="s">
        <v>548</v>
      </c>
      <c r="E164" s="149" t="s">
        <v>101</v>
      </c>
      <c r="F164" s="141">
        <f t="shared" si="4"/>
        <v>30</v>
      </c>
      <c r="G164" s="141">
        <v>30000</v>
      </c>
    </row>
    <row r="165" spans="1:7" ht="25.5">
      <c r="A165" s="99">
        <f t="shared" si="5"/>
        <v>154</v>
      </c>
      <c r="B165" s="144" t="s">
        <v>770</v>
      </c>
      <c r="C165" s="149" t="s">
        <v>375</v>
      </c>
      <c r="D165" s="149" t="s">
        <v>548</v>
      </c>
      <c r="E165" s="149" t="s">
        <v>693</v>
      </c>
      <c r="F165" s="141">
        <f t="shared" si="4"/>
        <v>30</v>
      </c>
      <c r="G165" s="141">
        <v>30000</v>
      </c>
    </row>
    <row r="166" spans="1:7" ht="38.25">
      <c r="A166" s="99">
        <f t="shared" si="5"/>
        <v>155</v>
      </c>
      <c r="B166" s="144" t="s">
        <v>836</v>
      </c>
      <c r="C166" s="149" t="s">
        <v>375</v>
      </c>
      <c r="D166" s="149" t="s">
        <v>549</v>
      </c>
      <c r="E166" s="149" t="s">
        <v>101</v>
      </c>
      <c r="F166" s="141">
        <f t="shared" si="4"/>
        <v>76.6</v>
      </c>
      <c r="G166" s="141">
        <v>76600</v>
      </c>
    </row>
    <row r="167" spans="1:7" ht="25.5">
      <c r="A167" s="99">
        <f t="shared" si="5"/>
        <v>156</v>
      </c>
      <c r="B167" s="144" t="s">
        <v>770</v>
      </c>
      <c r="C167" s="149" t="s">
        <v>375</v>
      </c>
      <c r="D167" s="149" t="s">
        <v>549</v>
      </c>
      <c r="E167" s="149" t="s">
        <v>693</v>
      </c>
      <c r="F167" s="141">
        <f t="shared" si="4"/>
        <v>76.6</v>
      </c>
      <c r="G167" s="141">
        <v>76600</v>
      </c>
    </row>
    <row r="168" spans="1:7" ht="12.75">
      <c r="A168" s="112">
        <f t="shared" si="5"/>
        <v>157</v>
      </c>
      <c r="B168" s="113" t="s">
        <v>260</v>
      </c>
      <c r="C168" s="111" t="s">
        <v>226</v>
      </c>
      <c r="D168" s="111" t="s">
        <v>113</v>
      </c>
      <c r="E168" s="111" t="s">
        <v>101</v>
      </c>
      <c r="F168" s="109">
        <f t="shared" si="4"/>
        <v>8417.4</v>
      </c>
      <c r="G168" s="141">
        <v>8417400</v>
      </c>
    </row>
    <row r="169" spans="1:7" ht="12.75">
      <c r="A169" s="99">
        <f t="shared" si="5"/>
        <v>158</v>
      </c>
      <c r="B169" s="144" t="s">
        <v>261</v>
      </c>
      <c r="C169" s="149" t="s">
        <v>227</v>
      </c>
      <c r="D169" s="149" t="s">
        <v>113</v>
      </c>
      <c r="E169" s="149" t="s">
        <v>101</v>
      </c>
      <c r="F169" s="141">
        <f t="shared" si="4"/>
        <v>1030</v>
      </c>
      <c r="G169" s="141">
        <v>1030000</v>
      </c>
    </row>
    <row r="170" spans="1:7" ht="38.25">
      <c r="A170" s="99">
        <f t="shared" si="5"/>
        <v>159</v>
      </c>
      <c r="B170" s="144" t="s">
        <v>837</v>
      </c>
      <c r="C170" s="149" t="s">
        <v>227</v>
      </c>
      <c r="D170" s="149" t="s">
        <v>114</v>
      </c>
      <c r="E170" s="149" t="s">
        <v>101</v>
      </c>
      <c r="F170" s="141">
        <f t="shared" si="4"/>
        <v>1030</v>
      </c>
      <c r="G170" s="141">
        <v>1030000</v>
      </c>
    </row>
    <row r="171" spans="1:7" ht="38.25">
      <c r="A171" s="99">
        <f t="shared" si="5"/>
        <v>160</v>
      </c>
      <c r="B171" s="144" t="s">
        <v>838</v>
      </c>
      <c r="C171" s="149" t="s">
        <v>227</v>
      </c>
      <c r="D171" s="149" t="s">
        <v>550</v>
      </c>
      <c r="E171" s="149" t="s">
        <v>101</v>
      </c>
      <c r="F171" s="141">
        <f t="shared" si="4"/>
        <v>1030</v>
      </c>
      <c r="G171" s="141">
        <v>1030000</v>
      </c>
    </row>
    <row r="172" spans="1:7" ht="25.5">
      <c r="A172" s="99">
        <f t="shared" si="5"/>
        <v>161</v>
      </c>
      <c r="B172" s="144" t="s">
        <v>839</v>
      </c>
      <c r="C172" s="149" t="s">
        <v>227</v>
      </c>
      <c r="D172" s="149" t="s">
        <v>551</v>
      </c>
      <c r="E172" s="149" t="s">
        <v>101</v>
      </c>
      <c r="F172" s="141">
        <f t="shared" si="4"/>
        <v>37</v>
      </c>
      <c r="G172" s="141">
        <v>37000</v>
      </c>
    </row>
    <row r="173" spans="1:7" ht="12.75">
      <c r="A173" s="99">
        <f t="shared" si="5"/>
        <v>162</v>
      </c>
      <c r="B173" s="144" t="s">
        <v>840</v>
      </c>
      <c r="C173" s="149" t="s">
        <v>227</v>
      </c>
      <c r="D173" s="149" t="s">
        <v>551</v>
      </c>
      <c r="E173" s="149" t="s">
        <v>552</v>
      </c>
      <c r="F173" s="141">
        <f t="shared" si="4"/>
        <v>37</v>
      </c>
      <c r="G173" s="141">
        <v>37000</v>
      </c>
    </row>
    <row r="174" spans="1:7" ht="38.25">
      <c r="A174" s="99">
        <f t="shared" si="5"/>
        <v>163</v>
      </c>
      <c r="B174" s="144" t="s">
        <v>841</v>
      </c>
      <c r="C174" s="149" t="s">
        <v>227</v>
      </c>
      <c r="D174" s="149" t="s">
        <v>553</v>
      </c>
      <c r="E174" s="149" t="s">
        <v>101</v>
      </c>
      <c r="F174" s="141">
        <f t="shared" si="4"/>
        <v>95</v>
      </c>
      <c r="G174" s="141">
        <v>95000</v>
      </c>
    </row>
    <row r="175" spans="1:7" ht="25.5">
      <c r="A175" s="99">
        <f t="shared" si="5"/>
        <v>164</v>
      </c>
      <c r="B175" s="144" t="s">
        <v>770</v>
      </c>
      <c r="C175" s="149" t="s">
        <v>227</v>
      </c>
      <c r="D175" s="149" t="s">
        <v>553</v>
      </c>
      <c r="E175" s="149" t="s">
        <v>693</v>
      </c>
      <c r="F175" s="141">
        <f t="shared" si="4"/>
        <v>80</v>
      </c>
      <c r="G175" s="141">
        <v>80000</v>
      </c>
    </row>
    <row r="176" spans="1:7" ht="12.75">
      <c r="A176" s="99">
        <f t="shared" si="5"/>
        <v>165</v>
      </c>
      <c r="B176" s="144" t="s">
        <v>840</v>
      </c>
      <c r="C176" s="149" t="s">
        <v>227</v>
      </c>
      <c r="D176" s="149" t="s">
        <v>553</v>
      </c>
      <c r="E176" s="149" t="s">
        <v>552</v>
      </c>
      <c r="F176" s="141">
        <f t="shared" si="4"/>
        <v>15</v>
      </c>
      <c r="G176" s="141">
        <v>15000</v>
      </c>
    </row>
    <row r="177" spans="1:7" ht="25.5">
      <c r="A177" s="99">
        <f t="shared" si="5"/>
        <v>166</v>
      </c>
      <c r="B177" s="144" t="s">
        <v>842</v>
      </c>
      <c r="C177" s="149" t="s">
        <v>227</v>
      </c>
      <c r="D177" s="149" t="s">
        <v>554</v>
      </c>
      <c r="E177" s="149" t="s">
        <v>101</v>
      </c>
      <c r="F177" s="141">
        <f t="shared" si="4"/>
        <v>309</v>
      </c>
      <c r="G177" s="141">
        <v>309000</v>
      </c>
    </row>
    <row r="178" spans="1:7" ht="38.25">
      <c r="A178" s="99">
        <f t="shared" si="5"/>
        <v>167</v>
      </c>
      <c r="B178" s="144" t="s">
        <v>843</v>
      </c>
      <c r="C178" s="149" t="s">
        <v>227</v>
      </c>
      <c r="D178" s="149" t="s">
        <v>554</v>
      </c>
      <c r="E178" s="149" t="s">
        <v>555</v>
      </c>
      <c r="F178" s="141">
        <f t="shared" si="4"/>
        <v>309</v>
      </c>
      <c r="G178" s="141">
        <v>309000</v>
      </c>
    </row>
    <row r="179" spans="1:7" ht="38.25">
      <c r="A179" s="99">
        <f t="shared" si="5"/>
        <v>168</v>
      </c>
      <c r="B179" s="144" t="s">
        <v>844</v>
      </c>
      <c r="C179" s="149" t="s">
        <v>227</v>
      </c>
      <c r="D179" s="149" t="s">
        <v>556</v>
      </c>
      <c r="E179" s="149" t="s">
        <v>101</v>
      </c>
      <c r="F179" s="141">
        <f aca="true" t="shared" si="6" ref="F179:F222">G179/1000</f>
        <v>400</v>
      </c>
      <c r="G179" s="141">
        <v>400000</v>
      </c>
    </row>
    <row r="180" spans="1:7" ht="38.25">
      <c r="A180" s="99">
        <f t="shared" si="5"/>
        <v>169</v>
      </c>
      <c r="B180" s="144" t="s">
        <v>843</v>
      </c>
      <c r="C180" s="149" t="s">
        <v>227</v>
      </c>
      <c r="D180" s="149" t="s">
        <v>556</v>
      </c>
      <c r="E180" s="149" t="s">
        <v>555</v>
      </c>
      <c r="F180" s="141">
        <f t="shared" si="6"/>
        <v>400</v>
      </c>
      <c r="G180" s="141">
        <v>400000</v>
      </c>
    </row>
    <row r="181" spans="1:7" ht="38.25">
      <c r="A181" s="99">
        <f t="shared" si="5"/>
        <v>170</v>
      </c>
      <c r="B181" s="144" t="s">
        <v>845</v>
      </c>
      <c r="C181" s="149" t="s">
        <v>227</v>
      </c>
      <c r="D181" s="149" t="s">
        <v>557</v>
      </c>
      <c r="E181" s="149" t="s">
        <v>101</v>
      </c>
      <c r="F181" s="141">
        <f t="shared" si="6"/>
        <v>110</v>
      </c>
      <c r="G181" s="141">
        <v>110000</v>
      </c>
    </row>
    <row r="182" spans="1:7" ht="25.5">
      <c r="A182" s="99">
        <f t="shared" si="5"/>
        <v>171</v>
      </c>
      <c r="B182" s="144" t="s">
        <v>770</v>
      </c>
      <c r="C182" s="149" t="s">
        <v>227</v>
      </c>
      <c r="D182" s="149" t="s">
        <v>557</v>
      </c>
      <c r="E182" s="149" t="s">
        <v>693</v>
      </c>
      <c r="F182" s="141">
        <f t="shared" si="6"/>
        <v>110</v>
      </c>
      <c r="G182" s="141">
        <v>110000</v>
      </c>
    </row>
    <row r="183" spans="1:7" ht="25.5">
      <c r="A183" s="99">
        <f t="shared" si="5"/>
        <v>172</v>
      </c>
      <c r="B183" s="144" t="s">
        <v>846</v>
      </c>
      <c r="C183" s="149" t="s">
        <v>227</v>
      </c>
      <c r="D183" s="149" t="s">
        <v>558</v>
      </c>
      <c r="E183" s="149" t="s">
        <v>101</v>
      </c>
      <c r="F183" s="141">
        <f t="shared" si="6"/>
        <v>79</v>
      </c>
      <c r="G183" s="141">
        <v>79000</v>
      </c>
    </row>
    <row r="184" spans="1:7" ht="25.5">
      <c r="A184" s="99">
        <f t="shared" si="5"/>
        <v>173</v>
      </c>
      <c r="B184" s="144" t="s">
        <v>770</v>
      </c>
      <c r="C184" s="149" t="s">
        <v>227</v>
      </c>
      <c r="D184" s="149" t="s">
        <v>558</v>
      </c>
      <c r="E184" s="149" t="s">
        <v>693</v>
      </c>
      <c r="F184" s="141">
        <f t="shared" si="6"/>
        <v>79</v>
      </c>
      <c r="G184" s="141">
        <v>79000</v>
      </c>
    </row>
    <row r="185" spans="1:7" ht="12.75">
      <c r="A185" s="99">
        <f t="shared" si="5"/>
        <v>174</v>
      </c>
      <c r="B185" s="144" t="s">
        <v>1282</v>
      </c>
      <c r="C185" s="149" t="s">
        <v>1102</v>
      </c>
      <c r="D185" s="149" t="s">
        <v>113</v>
      </c>
      <c r="E185" s="149" t="s">
        <v>101</v>
      </c>
      <c r="F185" s="141">
        <f t="shared" si="6"/>
        <v>1554.4</v>
      </c>
      <c r="G185" s="141">
        <v>1554400</v>
      </c>
    </row>
    <row r="186" spans="1:7" ht="38.25">
      <c r="A186" s="99">
        <f t="shared" si="5"/>
        <v>175</v>
      </c>
      <c r="B186" s="144" t="s">
        <v>837</v>
      </c>
      <c r="C186" s="149" t="s">
        <v>1102</v>
      </c>
      <c r="D186" s="149" t="s">
        <v>114</v>
      </c>
      <c r="E186" s="149" t="s">
        <v>101</v>
      </c>
      <c r="F186" s="141">
        <f t="shared" si="6"/>
        <v>1554.4</v>
      </c>
      <c r="G186" s="141">
        <v>1554400</v>
      </c>
    </row>
    <row r="187" spans="1:7" ht="38.25">
      <c r="A187" s="99">
        <f t="shared" si="5"/>
        <v>176</v>
      </c>
      <c r="B187" s="144" t="s">
        <v>847</v>
      </c>
      <c r="C187" s="149" t="s">
        <v>1102</v>
      </c>
      <c r="D187" s="149" t="s">
        <v>559</v>
      </c>
      <c r="E187" s="149" t="s">
        <v>101</v>
      </c>
      <c r="F187" s="141">
        <f t="shared" si="6"/>
        <v>1554.4</v>
      </c>
      <c r="G187" s="141">
        <v>1554400</v>
      </c>
    </row>
    <row r="188" spans="1:7" ht="25.5">
      <c r="A188" s="99">
        <f t="shared" si="5"/>
        <v>177</v>
      </c>
      <c r="B188" s="144" t="s">
        <v>905</v>
      </c>
      <c r="C188" s="149" t="s">
        <v>1102</v>
      </c>
      <c r="D188" s="149" t="s">
        <v>686</v>
      </c>
      <c r="E188" s="149" t="s">
        <v>101</v>
      </c>
      <c r="F188" s="141">
        <f t="shared" si="6"/>
        <v>1554.4</v>
      </c>
      <c r="G188" s="141">
        <v>1554400</v>
      </c>
    </row>
    <row r="189" spans="1:7" ht="12.75">
      <c r="A189" s="99">
        <f t="shared" si="5"/>
        <v>178</v>
      </c>
      <c r="B189" s="144" t="s">
        <v>904</v>
      </c>
      <c r="C189" s="149" t="s">
        <v>1102</v>
      </c>
      <c r="D189" s="149" t="s">
        <v>686</v>
      </c>
      <c r="E189" s="149" t="s">
        <v>684</v>
      </c>
      <c r="F189" s="141">
        <f t="shared" si="6"/>
        <v>1554.4</v>
      </c>
      <c r="G189" s="141">
        <v>1554400</v>
      </c>
    </row>
    <row r="190" spans="1:7" ht="12.75">
      <c r="A190" s="99">
        <f t="shared" si="5"/>
        <v>179</v>
      </c>
      <c r="B190" s="144" t="s">
        <v>376</v>
      </c>
      <c r="C190" s="149" t="s">
        <v>255</v>
      </c>
      <c r="D190" s="149" t="s">
        <v>113</v>
      </c>
      <c r="E190" s="149" t="s">
        <v>101</v>
      </c>
      <c r="F190" s="141">
        <f t="shared" si="6"/>
        <v>4103</v>
      </c>
      <c r="G190" s="141">
        <v>4103000</v>
      </c>
    </row>
    <row r="191" spans="1:7" ht="38.25">
      <c r="A191" s="99">
        <f t="shared" si="5"/>
        <v>180</v>
      </c>
      <c r="B191" s="144" t="s">
        <v>837</v>
      </c>
      <c r="C191" s="149" t="s">
        <v>255</v>
      </c>
      <c r="D191" s="149" t="s">
        <v>114</v>
      </c>
      <c r="E191" s="149" t="s">
        <v>101</v>
      </c>
      <c r="F191" s="141">
        <f t="shared" si="6"/>
        <v>4103</v>
      </c>
      <c r="G191" s="141">
        <v>4103000</v>
      </c>
    </row>
    <row r="192" spans="1:7" ht="38.25">
      <c r="A192" s="99">
        <f t="shared" si="5"/>
        <v>181</v>
      </c>
      <c r="B192" s="144" t="s">
        <v>847</v>
      </c>
      <c r="C192" s="149" t="s">
        <v>255</v>
      </c>
      <c r="D192" s="149" t="s">
        <v>559</v>
      </c>
      <c r="E192" s="149" t="s">
        <v>101</v>
      </c>
      <c r="F192" s="141">
        <f t="shared" si="6"/>
        <v>4103</v>
      </c>
      <c r="G192" s="141">
        <v>4103000</v>
      </c>
    </row>
    <row r="193" spans="1:7" ht="25.5">
      <c r="A193" s="99">
        <f t="shared" si="5"/>
        <v>182</v>
      </c>
      <c r="B193" s="144" t="s">
        <v>848</v>
      </c>
      <c r="C193" s="149" t="s">
        <v>255</v>
      </c>
      <c r="D193" s="149" t="s">
        <v>560</v>
      </c>
      <c r="E193" s="149" t="s">
        <v>101</v>
      </c>
      <c r="F193" s="141">
        <f t="shared" si="6"/>
        <v>100</v>
      </c>
      <c r="G193" s="141">
        <v>100000</v>
      </c>
    </row>
    <row r="194" spans="1:7" ht="25.5">
      <c r="A194" s="99">
        <f aca="true" t="shared" si="7" ref="A194:A243">1+A193</f>
        <v>183</v>
      </c>
      <c r="B194" s="144" t="s">
        <v>770</v>
      </c>
      <c r="C194" s="149" t="s">
        <v>255</v>
      </c>
      <c r="D194" s="149" t="s">
        <v>560</v>
      </c>
      <c r="E194" s="149" t="s">
        <v>693</v>
      </c>
      <c r="F194" s="141">
        <f t="shared" si="6"/>
        <v>100</v>
      </c>
      <c r="G194" s="141">
        <v>100000</v>
      </c>
    </row>
    <row r="195" spans="1:7" ht="12.75">
      <c r="A195" s="99">
        <f t="shared" si="7"/>
        <v>184</v>
      </c>
      <c r="B195" s="144" t="s">
        <v>849</v>
      </c>
      <c r="C195" s="149" t="s">
        <v>255</v>
      </c>
      <c r="D195" s="149" t="s">
        <v>561</v>
      </c>
      <c r="E195" s="149" t="s">
        <v>101</v>
      </c>
      <c r="F195" s="141">
        <f t="shared" si="6"/>
        <v>240</v>
      </c>
      <c r="G195" s="141">
        <v>240000</v>
      </c>
    </row>
    <row r="196" spans="1:7" ht="25.5">
      <c r="A196" s="99">
        <f t="shared" si="7"/>
        <v>185</v>
      </c>
      <c r="B196" s="144" t="s">
        <v>770</v>
      </c>
      <c r="C196" s="149" t="s">
        <v>255</v>
      </c>
      <c r="D196" s="149" t="s">
        <v>561</v>
      </c>
      <c r="E196" s="149" t="s">
        <v>693</v>
      </c>
      <c r="F196" s="141">
        <f t="shared" si="6"/>
        <v>240</v>
      </c>
      <c r="G196" s="141">
        <v>240000</v>
      </c>
    </row>
    <row r="197" spans="1:7" ht="25.5">
      <c r="A197" s="99">
        <f t="shared" si="7"/>
        <v>186</v>
      </c>
      <c r="B197" s="144" t="s">
        <v>905</v>
      </c>
      <c r="C197" s="149" t="s">
        <v>255</v>
      </c>
      <c r="D197" s="149" t="s">
        <v>686</v>
      </c>
      <c r="E197" s="149" t="s">
        <v>101</v>
      </c>
      <c r="F197" s="141">
        <f t="shared" si="6"/>
        <v>3763</v>
      </c>
      <c r="G197" s="141">
        <v>3763000</v>
      </c>
    </row>
    <row r="198" spans="1:7" ht="12.75">
      <c r="A198" s="99">
        <f t="shared" si="7"/>
        <v>187</v>
      </c>
      <c r="B198" s="144" t="s">
        <v>904</v>
      </c>
      <c r="C198" s="149" t="s">
        <v>255</v>
      </c>
      <c r="D198" s="149" t="s">
        <v>686</v>
      </c>
      <c r="E198" s="149" t="s">
        <v>684</v>
      </c>
      <c r="F198" s="141">
        <f t="shared" si="6"/>
        <v>3763</v>
      </c>
      <c r="G198" s="141">
        <v>3763000</v>
      </c>
    </row>
    <row r="199" spans="1:7" ht="12.75">
      <c r="A199" s="99">
        <f t="shared" si="7"/>
        <v>188</v>
      </c>
      <c r="B199" s="144" t="s">
        <v>262</v>
      </c>
      <c r="C199" s="149" t="s">
        <v>228</v>
      </c>
      <c r="D199" s="149" t="s">
        <v>113</v>
      </c>
      <c r="E199" s="149" t="s">
        <v>101</v>
      </c>
      <c r="F199" s="141">
        <f t="shared" si="6"/>
        <v>1730</v>
      </c>
      <c r="G199" s="141">
        <v>1730000</v>
      </c>
    </row>
    <row r="200" spans="1:7" ht="51">
      <c r="A200" s="99">
        <f t="shared" si="7"/>
        <v>189</v>
      </c>
      <c r="B200" s="144" t="s">
        <v>851</v>
      </c>
      <c r="C200" s="149" t="s">
        <v>228</v>
      </c>
      <c r="D200" s="149" t="s">
        <v>763</v>
      </c>
      <c r="E200" s="149" t="s">
        <v>101</v>
      </c>
      <c r="F200" s="141">
        <f t="shared" si="6"/>
        <v>1030</v>
      </c>
      <c r="G200" s="141">
        <v>1030000</v>
      </c>
    </row>
    <row r="201" spans="1:7" ht="25.5">
      <c r="A201" s="99">
        <f t="shared" si="7"/>
        <v>190</v>
      </c>
      <c r="B201" s="144" t="s">
        <v>856</v>
      </c>
      <c r="C201" s="149" t="s">
        <v>228</v>
      </c>
      <c r="D201" s="149" t="s">
        <v>567</v>
      </c>
      <c r="E201" s="149" t="s">
        <v>101</v>
      </c>
      <c r="F201" s="141">
        <f t="shared" si="6"/>
        <v>1030</v>
      </c>
      <c r="G201" s="141">
        <v>1030000</v>
      </c>
    </row>
    <row r="202" spans="1:7" ht="51">
      <c r="A202" s="99">
        <f t="shared" si="7"/>
        <v>191</v>
      </c>
      <c r="B202" s="144" t="s">
        <v>857</v>
      </c>
      <c r="C202" s="149" t="s">
        <v>228</v>
      </c>
      <c r="D202" s="149" t="s">
        <v>568</v>
      </c>
      <c r="E202" s="149" t="s">
        <v>101</v>
      </c>
      <c r="F202" s="141">
        <f t="shared" si="6"/>
        <v>200</v>
      </c>
      <c r="G202" s="141">
        <v>200000</v>
      </c>
    </row>
    <row r="203" spans="1:7" ht="38.25">
      <c r="A203" s="99">
        <f t="shared" si="7"/>
        <v>192</v>
      </c>
      <c r="B203" s="144" t="s">
        <v>843</v>
      </c>
      <c r="C203" s="149" t="s">
        <v>228</v>
      </c>
      <c r="D203" s="149" t="s">
        <v>568</v>
      </c>
      <c r="E203" s="149" t="s">
        <v>555</v>
      </c>
      <c r="F203" s="141">
        <f t="shared" si="6"/>
        <v>200</v>
      </c>
      <c r="G203" s="141">
        <v>200000</v>
      </c>
    </row>
    <row r="204" spans="1:7" ht="38.25">
      <c r="A204" s="99">
        <f t="shared" si="7"/>
        <v>193</v>
      </c>
      <c r="B204" s="144" t="s">
        <v>858</v>
      </c>
      <c r="C204" s="149" t="s">
        <v>228</v>
      </c>
      <c r="D204" s="149" t="s">
        <v>569</v>
      </c>
      <c r="E204" s="149" t="s">
        <v>101</v>
      </c>
      <c r="F204" s="141">
        <f t="shared" si="6"/>
        <v>320</v>
      </c>
      <c r="G204" s="141">
        <v>320000</v>
      </c>
    </row>
    <row r="205" spans="1:7" ht="38.25">
      <c r="A205" s="99">
        <f t="shared" si="7"/>
        <v>194</v>
      </c>
      <c r="B205" s="144" t="s">
        <v>843</v>
      </c>
      <c r="C205" s="149" t="s">
        <v>228</v>
      </c>
      <c r="D205" s="149" t="s">
        <v>569</v>
      </c>
      <c r="E205" s="149" t="s">
        <v>555</v>
      </c>
      <c r="F205" s="141">
        <f t="shared" si="6"/>
        <v>320</v>
      </c>
      <c r="G205" s="141">
        <v>320000</v>
      </c>
    </row>
    <row r="206" spans="1:7" ht="38.25">
      <c r="A206" s="99">
        <f t="shared" si="7"/>
        <v>195</v>
      </c>
      <c r="B206" s="144" t="s">
        <v>859</v>
      </c>
      <c r="C206" s="149" t="s">
        <v>228</v>
      </c>
      <c r="D206" s="149" t="s">
        <v>570</v>
      </c>
      <c r="E206" s="149" t="s">
        <v>101</v>
      </c>
      <c r="F206" s="141">
        <f t="shared" si="6"/>
        <v>100</v>
      </c>
      <c r="G206" s="141">
        <v>100000</v>
      </c>
    </row>
    <row r="207" spans="1:7" ht="38.25">
      <c r="A207" s="99">
        <f t="shared" si="7"/>
        <v>196</v>
      </c>
      <c r="B207" s="144" t="s">
        <v>843</v>
      </c>
      <c r="C207" s="149" t="s">
        <v>228</v>
      </c>
      <c r="D207" s="149" t="s">
        <v>570</v>
      </c>
      <c r="E207" s="149" t="s">
        <v>555</v>
      </c>
      <c r="F207" s="141">
        <f t="shared" si="6"/>
        <v>100</v>
      </c>
      <c r="G207" s="141">
        <v>100000</v>
      </c>
    </row>
    <row r="208" spans="1:7" ht="51">
      <c r="A208" s="99">
        <f t="shared" si="7"/>
        <v>197</v>
      </c>
      <c r="B208" s="144" t="s">
        <v>860</v>
      </c>
      <c r="C208" s="149" t="s">
        <v>228</v>
      </c>
      <c r="D208" s="149" t="s">
        <v>571</v>
      </c>
      <c r="E208" s="149" t="s">
        <v>101</v>
      </c>
      <c r="F208" s="141">
        <f t="shared" si="6"/>
        <v>20</v>
      </c>
      <c r="G208" s="141">
        <v>20000</v>
      </c>
    </row>
    <row r="209" spans="1:7" ht="25.5">
      <c r="A209" s="99">
        <f t="shared" si="7"/>
        <v>198</v>
      </c>
      <c r="B209" s="144" t="s">
        <v>770</v>
      </c>
      <c r="C209" s="149" t="s">
        <v>228</v>
      </c>
      <c r="D209" s="149" t="s">
        <v>571</v>
      </c>
      <c r="E209" s="149" t="s">
        <v>693</v>
      </c>
      <c r="F209" s="141">
        <f t="shared" si="6"/>
        <v>20</v>
      </c>
      <c r="G209" s="141">
        <v>20000</v>
      </c>
    </row>
    <row r="210" spans="1:7" ht="51">
      <c r="A210" s="99">
        <f t="shared" si="7"/>
        <v>199</v>
      </c>
      <c r="B210" s="144" t="s">
        <v>861</v>
      </c>
      <c r="C210" s="149" t="s">
        <v>228</v>
      </c>
      <c r="D210" s="149" t="s">
        <v>572</v>
      </c>
      <c r="E210" s="149" t="s">
        <v>101</v>
      </c>
      <c r="F210" s="141">
        <f t="shared" si="6"/>
        <v>10</v>
      </c>
      <c r="G210" s="141">
        <v>10000</v>
      </c>
    </row>
    <row r="211" spans="1:7" ht="38.25">
      <c r="A211" s="99">
        <f t="shared" si="7"/>
        <v>200</v>
      </c>
      <c r="B211" s="144" t="s">
        <v>843</v>
      </c>
      <c r="C211" s="149" t="s">
        <v>228</v>
      </c>
      <c r="D211" s="149" t="s">
        <v>572</v>
      </c>
      <c r="E211" s="149" t="s">
        <v>555</v>
      </c>
      <c r="F211" s="141">
        <f t="shared" si="6"/>
        <v>10</v>
      </c>
      <c r="G211" s="141">
        <v>10000</v>
      </c>
    </row>
    <row r="212" spans="1:7" ht="25.5">
      <c r="A212" s="99">
        <f t="shared" si="7"/>
        <v>201</v>
      </c>
      <c r="B212" s="144" t="s">
        <v>862</v>
      </c>
      <c r="C212" s="149" t="s">
        <v>228</v>
      </c>
      <c r="D212" s="149" t="s">
        <v>573</v>
      </c>
      <c r="E212" s="149" t="s">
        <v>101</v>
      </c>
      <c r="F212" s="141">
        <f t="shared" si="6"/>
        <v>30</v>
      </c>
      <c r="G212" s="141">
        <v>30000</v>
      </c>
    </row>
    <row r="213" spans="1:7" ht="25.5">
      <c r="A213" s="99">
        <f t="shared" si="7"/>
        <v>202</v>
      </c>
      <c r="B213" s="144" t="s">
        <v>770</v>
      </c>
      <c r="C213" s="149" t="s">
        <v>228</v>
      </c>
      <c r="D213" s="149" t="s">
        <v>573</v>
      </c>
      <c r="E213" s="149" t="s">
        <v>693</v>
      </c>
      <c r="F213" s="141">
        <f t="shared" si="6"/>
        <v>30</v>
      </c>
      <c r="G213" s="141">
        <v>30000</v>
      </c>
    </row>
    <row r="214" spans="1:7" ht="25.5">
      <c r="A214" s="99">
        <f t="shared" si="7"/>
        <v>203</v>
      </c>
      <c r="B214" s="144" t="s">
        <v>863</v>
      </c>
      <c r="C214" s="149" t="s">
        <v>228</v>
      </c>
      <c r="D214" s="149" t="s">
        <v>574</v>
      </c>
      <c r="E214" s="149" t="s">
        <v>101</v>
      </c>
      <c r="F214" s="141">
        <f t="shared" si="6"/>
        <v>30</v>
      </c>
      <c r="G214" s="141">
        <v>30000</v>
      </c>
    </row>
    <row r="215" spans="1:7" ht="25.5">
      <c r="A215" s="99">
        <f t="shared" si="7"/>
        <v>204</v>
      </c>
      <c r="B215" s="144" t="s">
        <v>770</v>
      </c>
      <c r="C215" s="149" t="s">
        <v>228</v>
      </c>
      <c r="D215" s="149" t="s">
        <v>574</v>
      </c>
      <c r="E215" s="149" t="s">
        <v>693</v>
      </c>
      <c r="F215" s="141">
        <f t="shared" si="6"/>
        <v>30</v>
      </c>
      <c r="G215" s="141">
        <v>30000</v>
      </c>
    </row>
    <row r="216" spans="1:7" ht="25.5">
      <c r="A216" s="99">
        <f t="shared" si="7"/>
        <v>205</v>
      </c>
      <c r="B216" s="144" t="s">
        <v>864</v>
      </c>
      <c r="C216" s="149" t="s">
        <v>228</v>
      </c>
      <c r="D216" s="149" t="s">
        <v>575</v>
      </c>
      <c r="E216" s="149" t="s">
        <v>101</v>
      </c>
      <c r="F216" s="141">
        <f t="shared" si="6"/>
        <v>40</v>
      </c>
      <c r="G216" s="141">
        <v>40000</v>
      </c>
    </row>
    <row r="217" spans="1:7" ht="25.5">
      <c r="A217" s="99">
        <f t="shared" si="7"/>
        <v>206</v>
      </c>
      <c r="B217" s="144" t="s">
        <v>770</v>
      </c>
      <c r="C217" s="149" t="s">
        <v>228</v>
      </c>
      <c r="D217" s="149" t="s">
        <v>575</v>
      </c>
      <c r="E217" s="149" t="s">
        <v>693</v>
      </c>
      <c r="F217" s="141">
        <f t="shared" si="6"/>
        <v>40</v>
      </c>
      <c r="G217" s="141">
        <v>40000</v>
      </c>
    </row>
    <row r="218" spans="1:7" ht="63.75">
      <c r="A218" s="99">
        <f t="shared" si="7"/>
        <v>207</v>
      </c>
      <c r="B218" s="144" t="s">
        <v>865</v>
      </c>
      <c r="C218" s="149" t="s">
        <v>228</v>
      </c>
      <c r="D218" s="149" t="s">
        <v>576</v>
      </c>
      <c r="E218" s="149" t="s">
        <v>101</v>
      </c>
      <c r="F218" s="141">
        <f t="shared" si="6"/>
        <v>40</v>
      </c>
      <c r="G218" s="141">
        <v>40000</v>
      </c>
    </row>
    <row r="219" spans="1:7" ht="25.5">
      <c r="A219" s="99">
        <f t="shared" si="7"/>
        <v>208</v>
      </c>
      <c r="B219" s="144" t="s">
        <v>770</v>
      </c>
      <c r="C219" s="149" t="s">
        <v>228</v>
      </c>
      <c r="D219" s="149" t="s">
        <v>576</v>
      </c>
      <c r="E219" s="149" t="s">
        <v>693</v>
      </c>
      <c r="F219" s="141">
        <f t="shared" si="6"/>
        <v>40</v>
      </c>
      <c r="G219" s="141">
        <v>40000</v>
      </c>
    </row>
    <row r="220" spans="1:7" ht="38.25">
      <c r="A220" s="99">
        <f t="shared" si="7"/>
        <v>209</v>
      </c>
      <c r="B220" s="144" t="s">
        <v>866</v>
      </c>
      <c r="C220" s="149" t="s">
        <v>228</v>
      </c>
      <c r="D220" s="149" t="s">
        <v>577</v>
      </c>
      <c r="E220" s="149" t="s">
        <v>101</v>
      </c>
      <c r="F220" s="141">
        <f t="shared" si="6"/>
        <v>240</v>
      </c>
      <c r="G220" s="141">
        <v>240000</v>
      </c>
    </row>
    <row r="221" spans="1:7" ht="25.5">
      <c r="A221" s="99">
        <f t="shared" si="7"/>
        <v>210</v>
      </c>
      <c r="B221" s="144" t="s">
        <v>770</v>
      </c>
      <c r="C221" s="149" t="s">
        <v>228</v>
      </c>
      <c r="D221" s="149" t="s">
        <v>577</v>
      </c>
      <c r="E221" s="149" t="s">
        <v>693</v>
      </c>
      <c r="F221" s="141">
        <f t="shared" si="6"/>
        <v>240</v>
      </c>
      <c r="G221" s="141">
        <v>240000</v>
      </c>
    </row>
    <row r="222" spans="1:7" ht="38.25">
      <c r="A222" s="99">
        <f t="shared" si="7"/>
        <v>211</v>
      </c>
      <c r="B222" s="144" t="s">
        <v>837</v>
      </c>
      <c r="C222" s="149" t="s">
        <v>228</v>
      </c>
      <c r="D222" s="149" t="s">
        <v>114</v>
      </c>
      <c r="E222" s="149" t="s">
        <v>101</v>
      </c>
      <c r="F222" s="141">
        <f t="shared" si="6"/>
        <v>700</v>
      </c>
      <c r="G222" s="141">
        <v>700000</v>
      </c>
    </row>
    <row r="223" spans="1:7" ht="38.25">
      <c r="A223" s="99">
        <f t="shared" si="7"/>
        <v>212</v>
      </c>
      <c r="B223" s="144" t="s">
        <v>867</v>
      </c>
      <c r="C223" s="149" t="s">
        <v>228</v>
      </c>
      <c r="D223" s="149" t="s">
        <v>578</v>
      </c>
      <c r="E223" s="149" t="s">
        <v>101</v>
      </c>
      <c r="F223" s="141">
        <f aca="true" t="shared" si="8" ref="F223:F281">G223/1000</f>
        <v>150</v>
      </c>
      <c r="G223" s="141">
        <v>150000</v>
      </c>
    </row>
    <row r="224" spans="1:7" ht="38.25">
      <c r="A224" s="99">
        <f t="shared" si="7"/>
        <v>213</v>
      </c>
      <c r="B224" s="144" t="s">
        <v>868</v>
      </c>
      <c r="C224" s="149" t="s">
        <v>228</v>
      </c>
      <c r="D224" s="149" t="s">
        <v>579</v>
      </c>
      <c r="E224" s="149" t="s">
        <v>101</v>
      </c>
      <c r="F224" s="141">
        <f t="shared" si="8"/>
        <v>15</v>
      </c>
      <c r="G224" s="141">
        <v>15000</v>
      </c>
    </row>
    <row r="225" spans="1:7" ht="38.25">
      <c r="A225" s="99">
        <f t="shared" si="7"/>
        <v>214</v>
      </c>
      <c r="B225" s="144" t="s">
        <v>843</v>
      </c>
      <c r="C225" s="149" t="s">
        <v>228</v>
      </c>
      <c r="D225" s="149" t="s">
        <v>579</v>
      </c>
      <c r="E225" s="149" t="s">
        <v>555</v>
      </c>
      <c r="F225" s="141">
        <f t="shared" si="8"/>
        <v>15</v>
      </c>
      <c r="G225" s="141">
        <v>15000</v>
      </c>
    </row>
    <row r="226" spans="1:7" ht="38.25">
      <c r="A226" s="99">
        <f t="shared" si="7"/>
        <v>215</v>
      </c>
      <c r="B226" s="144" t="s">
        <v>869</v>
      </c>
      <c r="C226" s="149" t="s">
        <v>228</v>
      </c>
      <c r="D226" s="149" t="s">
        <v>580</v>
      </c>
      <c r="E226" s="149" t="s">
        <v>101</v>
      </c>
      <c r="F226" s="141">
        <f t="shared" si="8"/>
        <v>40</v>
      </c>
      <c r="G226" s="141">
        <v>40000</v>
      </c>
    </row>
    <row r="227" spans="1:7" ht="25.5">
      <c r="A227" s="99">
        <f t="shared" si="7"/>
        <v>216</v>
      </c>
      <c r="B227" s="144" t="s">
        <v>770</v>
      </c>
      <c r="C227" s="149" t="s">
        <v>228</v>
      </c>
      <c r="D227" s="149" t="s">
        <v>580</v>
      </c>
      <c r="E227" s="149" t="s">
        <v>693</v>
      </c>
      <c r="F227" s="141">
        <f t="shared" si="8"/>
        <v>40</v>
      </c>
      <c r="G227" s="141">
        <v>40000</v>
      </c>
    </row>
    <row r="228" spans="1:7" ht="25.5">
      <c r="A228" s="99">
        <f t="shared" si="7"/>
        <v>217</v>
      </c>
      <c r="B228" s="144" t="s">
        <v>870</v>
      </c>
      <c r="C228" s="149" t="s">
        <v>228</v>
      </c>
      <c r="D228" s="149" t="s">
        <v>581</v>
      </c>
      <c r="E228" s="149" t="s">
        <v>101</v>
      </c>
      <c r="F228" s="141">
        <f t="shared" si="8"/>
        <v>10</v>
      </c>
      <c r="G228" s="141">
        <v>10000</v>
      </c>
    </row>
    <row r="229" spans="1:7" ht="25.5">
      <c r="A229" s="99">
        <f t="shared" si="7"/>
        <v>218</v>
      </c>
      <c r="B229" s="144" t="s">
        <v>770</v>
      </c>
      <c r="C229" s="149" t="s">
        <v>228</v>
      </c>
      <c r="D229" s="149" t="s">
        <v>581</v>
      </c>
      <c r="E229" s="149" t="s">
        <v>693</v>
      </c>
      <c r="F229" s="141">
        <f t="shared" si="8"/>
        <v>10</v>
      </c>
      <c r="G229" s="141">
        <v>10000</v>
      </c>
    </row>
    <row r="230" spans="1:7" ht="25.5">
      <c r="A230" s="99">
        <f t="shared" si="7"/>
        <v>219</v>
      </c>
      <c r="B230" s="144" t="s">
        <v>871</v>
      </c>
      <c r="C230" s="149" t="s">
        <v>228</v>
      </c>
      <c r="D230" s="149" t="s">
        <v>582</v>
      </c>
      <c r="E230" s="149" t="s">
        <v>101</v>
      </c>
      <c r="F230" s="141">
        <f t="shared" si="8"/>
        <v>20</v>
      </c>
      <c r="G230" s="141">
        <v>20000</v>
      </c>
    </row>
    <row r="231" spans="1:7" ht="25.5">
      <c r="A231" s="99">
        <f t="shared" si="7"/>
        <v>220</v>
      </c>
      <c r="B231" s="144" t="s">
        <v>770</v>
      </c>
      <c r="C231" s="149" t="s">
        <v>228</v>
      </c>
      <c r="D231" s="149" t="s">
        <v>582</v>
      </c>
      <c r="E231" s="149" t="s">
        <v>693</v>
      </c>
      <c r="F231" s="141">
        <f t="shared" si="8"/>
        <v>20</v>
      </c>
      <c r="G231" s="141">
        <v>20000</v>
      </c>
    </row>
    <row r="232" spans="1:7" ht="12.75">
      <c r="A232" s="99">
        <f t="shared" si="7"/>
        <v>221</v>
      </c>
      <c r="B232" s="144" t="s">
        <v>872</v>
      </c>
      <c r="C232" s="149" t="s">
        <v>228</v>
      </c>
      <c r="D232" s="149" t="s">
        <v>583</v>
      </c>
      <c r="E232" s="149" t="s">
        <v>101</v>
      </c>
      <c r="F232" s="141">
        <f t="shared" si="8"/>
        <v>55</v>
      </c>
      <c r="G232" s="141">
        <v>55000</v>
      </c>
    </row>
    <row r="233" spans="1:7" ht="25.5">
      <c r="A233" s="99">
        <f t="shared" si="7"/>
        <v>222</v>
      </c>
      <c r="B233" s="144" t="s">
        <v>770</v>
      </c>
      <c r="C233" s="149" t="s">
        <v>228</v>
      </c>
      <c r="D233" s="149" t="s">
        <v>583</v>
      </c>
      <c r="E233" s="149" t="s">
        <v>693</v>
      </c>
      <c r="F233" s="141">
        <f t="shared" si="8"/>
        <v>55</v>
      </c>
      <c r="G233" s="141">
        <v>55000</v>
      </c>
    </row>
    <row r="234" spans="1:7" ht="25.5">
      <c r="A234" s="99">
        <f t="shared" si="7"/>
        <v>223</v>
      </c>
      <c r="B234" s="144" t="s">
        <v>873</v>
      </c>
      <c r="C234" s="149" t="s">
        <v>228</v>
      </c>
      <c r="D234" s="149" t="s">
        <v>584</v>
      </c>
      <c r="E234" s="149" t="s">
        <v>101</v>
      </c>
      <c r="F234" s="141">
        <f t="shared" si="8"/>
        <v>10</v>
      </c>
      <c r="G234" s="141">
        <v>10000</v>
      </c>
    </row>
    <row r="235" spans="1:7" ht="25.5">
      <c r="A235" s="99">
        <f t="shared" si="7"/>
        <v>224</v>
      </c>
      <c r="B235" s="144" t="s">
        <v>770</v>
      </c>
      <c r="C235" s="149" t="s">
        <v>228</v>
      </c>
      <c r="D235" s="149" t="s">
        <v>584</v>
      </c>
      <c r="E235" s="149" t="s">
        <v>693</v>
      </c>
      <c r="F235" s="141">
        <f t="shared" si="8"/>
        <v>10</v>
      </c>
      <c r="G235" s="141">
        <v>10000</v>
      </c>
    </row>
    <row r="236" spans="1:7" ht="25.5">
      <c r="A236" s="99">
        <f t="shared" si="7"/>
        <v>225</v>
      </c>
      <c r="B236" s="144" t="s">
        <v>874</v>
      </c>
      <c r="C236" s="149" t="s">
        <v>228</v>
      </c>
      <c r="D236" s="149" t="s">
        <v>585</v>
      </c>
      <c r="E236" s="149" t="s">
        <v>101</v>
      </c>
      <c r="F236" s="141">
        <f t="shared" si="8"/>
        <v>550</v>
      </c>
      <c r="G236" s="141">
        <v>550000</v>
      </c>
    </row>
    <row r="237" spans="1:7" ht="25.5">
      <c r="A237" s="99">
        <f t="shared" si="7"/>
        <v>226</v>
      </c>
      <c r="B237" s="144" t="s">
        <v>875</v>
      </c>
      <c r="C237" s="149" t="s">
        <v>228</v>
      </c>
      <c r="D237" s="149" t="s">
        <v>586</v>
      </c>
      <c r="E237" s="149" t="s">
        <v>101</v>
      </c>
      <c r="F237" s="141">
        <f t="shared" si="8"/>
        <v>500</v>
      </c>
      <c r="G237" s="141">
        <v>500000</v>
      </c>
    </row>
    <row r="238" spans="1:7" ht="12.75">
      <c r="A238" s="99">
        <f t="shared" si="7"/>
        <v>227</v>
      </c>
      <c r="B238" s="144" t="s">
        <v>840</v>
      </c>
      <c r="C238" s="149" t="s">
        <v>228</v>
      </c>
      <c r="D238" s="149" t="s">
        <v>586</v>
      </c>
      <c r="E238" s="149" t="s">
        <v>552</v>
      </c>
      <c r="F238" s="141">
        <f t="shared" si="8"/>
        <v>500</v>
      </c>
      <c r="G238" s="141">
        <v>500000</v>
      </c>
    </row>
    <row r="239" spans="1:7" ht="38.25">
      <c r="A239" s="99">
        <f t="shared" si="7"/>
        <v>228</v>
      </c>
      <c r="B239" s="144" t="s">
        <v>876</v>
      </c>
      <c r="C239" s="149" t="s">
        <v>228</v>
      </c>
      <c r="D239" s="149" t="s">
        <v>587</v>
      </c>
      <c r="E239" s="149" t="s">
        <v>101</v>
      </c>
      <c r="F239" s="141">
        <f t="shared" si="8"/>
        <v>50</v>
      </c>
      <c r="G239" s="141">
        <v>50000</v>
      </c>
    </row>
    <row r="240" spans="1:7" ht="25.5">
      <c r="A240" s="99">
        <f t="shared" si="7"/>
        <v>229</v>
      </c>
      <c r="B240" s="144" t="s">
        <v>770</v>
      </c>
      <c r="C240" s="149" t="s">
        <v>228</v>
      </c>
      <c r="D240" s="149" t="s">
        <v>587</v>
      </c>
      <c r="E240" s="149" t="s">
        <v>693</v>
      </c>
      <c r="F240" s="141">
        <f t="shared" si="8"/>
        <v>50</v>
      </c>
      <c r="G240" s="141">
        <v>50000</v>
      </c>
    </row>
    <row r="241" spans="1:7" ht="12.75">
      <c r="A241" s="112">
        <f t="shared" si="7"/>
        <v>230</v>
      </c>
      <c r="B241" s="113" t="s">
        <v>263</v>
      </c>
      <c r="C241" s="111" t="s">
        <v>229</v>
      </c>
      <c r="D241" s="111" t="s">
        <v>113</v>
      </c>
      <c r="E241" s="111" t="s">
        <v>101</v>
      </c>
      <c r="F241" s="109">
        <f t="shared" si="8"/>
        <v>23105</v>
      </c>
      <c r="G241" s="141">
        <v>23105000</v>
      </c>
    </row>
    <row r="242" spans="1:7" ht="12.75">
      <c r="A242" s="99">
        <f t="shared" si="7"/>
        <v>231</v>
      </c>
      <c r="B242" s="144" t="s">
        <v>1283</v>
      </c>
      <c r="C242" s="149" t="s">
        <v>1142</v>
      </c>
      <c r="D242" s="149" t="s">
        <v>113</v>
      </c>
      <c r="E242" s="149" t="s">
        <v>101</v>
      </c>
      <c r="F242" s="141">
        <f t="shared" si="8"/>
        <v>19705</v>
      </c>
      <c r="G242" s="141">
        <v>19705000</v>
      </c>
    </row>
    <row r="243" spans="1:7" ht="38.25">
      <c r="A243" s="99">
        <f t="shared" si="7"/>
        <v>232</v>
      </c>
      <c r="B243" s="144" t="s">
        <v>837</v>
      </c>
      <c r="C243" s="149" t="s">
        <v>1142</v>
      </c>
      <c r="D243" s="149" t="s">
        <v>114</v>
      </c>
      <c r="E243" s="149" t="s">
        <v>101</v>
      </c>
      <c r="F243" s="141">
        <f t="shared" si="8"/>
        <v>19705</v>
      </c>
      <c r="G243" s="141">
        <v>19705000</v>
      </c>
    </row>
    <row r="244" spans="1:7" ht="41.25" customHeight="1">
      <c r="A244" s="99">
        <f aca="true" t="shared" si="9" ref="A244:A307">1+A243</f>
        <v>233</v>
      </c>
      <c r="B244" s="144" t="s">
        <v>879</v>
      </c>
      <c r="C244" s="149" t="s">
        <v>1142</v>
      </c>
      <c r="D244" s="149" t="s">
        <v>591</v>
      </c>
      <c r="E244" s="149" t="s">
        <v>101</v>
      </c>
      <c r="F244" s="141">
        <f t="shared" si="8"/>
        <v>19705</v>
      </c>
      <c r="G244" s="141">
        <v>19705000</v>
      </c>
    </row>
    <row r="245" spans="1:7" ht="25.5">
      <c r="A245" s="99">
        <f t="shared" si="9"/>
        <v>234</v>
      </c>
      <c r="B245" s="144" t="s">
        <v>903</v>
      </c>
      <c r="C245" s="149" t="s">
        <v>1142</v>
      </c>
      <c r="D245" s="149" t="s">
        <v>683</v>
      </c>
      <c r="E245" s="149" t="s">
        <v>101</v>
      </c>
      <c r="F245" s="141">
        <f t="shared" si="8"/>
        <v>2820</v>
      </c>
      <c r="G245" s="141">
        <v>2820000</v>
      </c>
    </row>
    <row r="246" spans="1:7" ht="12.75">
      <c r="A246" s="99">
        <f t="shared" si="9"/>
        <v>235</v>
      </c>
      <c r="B246" s="144" t="s">
        <v>904</v>
      </c>
      <c r="C246" s="149" t="s">
        <v>1142</v>
      </c>
      <c r="D246" s="149" t="s">
        <v>683</v>
      </c>
      <c r="E246" s="149" t="s">
        <v>684</v>
      </c>
      <c r="F246" s="141">
        <f t="shared" si="8"/>
        <v>2820</v>
      </c>
      <c r="G246" s="141">
        <v>2820000</v>
      </c>
    </row>
    <row r="247" spans="1:7" ht="25.5">
      <c r="A247" s="99">
        <f t="shared" si="9"/>
        <v>236</v>
      </c>
      <c r="B247" s="144" t="s">
        <v>905</v>
      </c>
      <c r="C247" s="149" t="s">
        <v>1142</v>
      </c>
      <c r="D247" s="149" t="s">
        <v>685</v>
      </c>
      <c r="E247" s="149" t="s">
        <v>101</v>
      </c>
      <c r="F247" s="141">
        <f t="shared" si="8"/>
        <v>16885</v>
      </c>
      <c r="G247" s="141">
        <v>16885000</v>
      </c>
    </row>
    <row r="248" spans="1:7" ht="12.75">
      <c r="A248" s="99">
        <f t="shared" si="9"/>
        <v>237</v>
      </c>
      <c r="B248" s="144" t="s">
        <v>904</v>
      </c>
      <c r="C248" s="149" t="s">
        <v>1142</v>
      </c>
      <c r="D248" s="149" t="s">
        <v>685</v>
      </c>
      <c r="E248" s="149" t="s">
        <v>684</v>
      </c>
      <c r="F248" s="141">
        <f t="shared" si="8"/>
        <v>16885</v>
      </c>
      <c r="G248" s="141">
        <v>16885000</v>
      </c>
    </row>
    <row r="249" spans="1:7" ht="12.75">
      <c r="A249" s="99">
        <f t="shared" si="9"/>
        <v>238</v>
      </c>
      <c r="B249" s="144" t="s">
        <v>377</v>
      </c>
      <c r="C249" s="149" t="s">
        <v>378</v>
      </c>
      <c r="D249" s="149" t="s">
        <v>113</v>
      </c>
      <c r="E249" s="149" t="s">
        <v>101</v>
      </c>
      <c r="F249" s="141">
        <f t="shared" si="8"/>
        <v>3400</v>
      </c>
      <c r="G249" s="141">
        <v>3400000</v>
      </c>
    </row>
    <row r="250" spans="1:7" ht="38.25">
      <c r="A250" s="99">
        <f t="shared" si="9"/>
        <v>239</v>
      </c>
      <c r="B250" s="144" t="s">
        <v>837</v>
      </c>
      <c r="C250" s="149" t="s">
        <v>378</v>
      </c>
      <c r="D250" s="149" t="s">
        <v>114</v>
      </c>
      <c r="E250" s="149" t="s">
        <v>101</v>
      </c>
      <c r="F250" s="141">
        <f t="shared" si="8"/>
        <v>3400</v>
      </c>
      <c r="G250" s="141">
        <v>3400000</v>
      </c>
    </row>
    <row r="251" spans="1:7" ht="41.25" customHeight="1">
      <c r="A251" s="99">
        <f t="shared" si="9"/>
        <v>240</v>
      </c>
      <c r="B251" s="144" t="s">
        <v>879</v>
      </c>
      <c r="C251" s="149" t="s">
        <v>378</v>
      </c>
      <c r="D251" s="149" t="s">
        <v>591</v>
      </c>
      <c r="E251" s="149" t="s">
        <v>101</v>
      </c>
      <c r="F251" s="141">
        <f t="shared" si="8"/>
        <v>3400</v>
      </c>
      <c r="G251" s="141">
        <v>3400000</v>
      </c>
    </row>
    <row r="252" spans="1:7" ht="24.75" customHeight="1">
      <c r="A252" s="99">
        <f t="shared" si="9"/>
        <v>241</v>
      </c>
      <c r="B252" s="144" t="s">
        <v>880</v>
      </c>
      <c r="C252" s="149" t="s">
        <v>378</v>
      </c>
      <c r="D252" s="149" t="s">
        <v>592</v>
      </c>
      <c r="E252" s="149" t="s">
        <v>101</v>
      </c>
      <c r="F252" s="141">
        <f t="shared" si="8"/>
        <v>2800</v>
      </c>
      <c r="G252" s="141">
        <v>2800000</v>
      </c>
    </row>
    <row r="253" spans="1:7" ht="12.75">
      <c r="A253" s="99">
        <f t="shared" si="9"/>
        <v>242</v>
      </c>
      <c r="B253" s="144" t="s">
        <v>802</v>
      </c>
      <c r="C253" s="149" t="s">
        <v>378</v>
      </c>
      <c r="D253" s="149" t="s">
        <v>592</v>
      </c>
      <c r="E253" s="149" t="s">
        <v>696</v>
      </c>
      <c r="F253" s="141">
        <f t="shared" si="8"/>
        <v>2800</v>
      </c>
      <c r="G253" s="141">
        <v>2800000</v>
      </c>
    </row>
    <row r="254" spans="1:7" ht="12.75">
      <c r="A254" s="99">
        <f t="shared" si="9"/>
        <v>243</v>
      </c>
      <c r="B254" s="144" t="s">
        <v>881</v>
      </c>
      <c r="C254" s="149" t="s">
        <v>378</v>
      </c>
      <c r="D254" s="149" t="s">
        <v>593</v>
      </c>
      <c r="E254" s="149" t="s">
        <v>101</v>
      </c>
      <c r="F254" s="141">
        <f t="shared" si="8"/>
        <v>600</v>
      </c>
      <c r="G254" s="141">
        <v>600000</v>
      </c>
    </row>
    <row r="255" spans="1:7" ht="25.5">
      <c r="A255" s="99">
        <f t="shared" si="9"/>
        <v>244</v>
      </c>
      <c r="B255" s="144" t="s">
        <v>770</v>
      </c>
      <c r="C255" s="149" t="s">
        <v>378</v>
      </c>
      <c r="D255" s="149" t="s">
        <v>593</v>
      </c>
      <c r="E255" s="149" t="s">
        <v>693</v>
      </c>
      <c r="F255" s="141">
        <f t="shared" si="8"/>
        <v>600</v>
      </c>
      <c r="G255" s="141">
        <v>600000</v>
      </c>
    </row>
    <row r="256" spans="1:7" ht="12.75">
      <c r="A256" s="112">
        <f t="shared" si="9"/>
        <v>245</v>
      </c>
      <c r="B256" s="113" t="s">
        <v>264</v>
      </c>
      <c r="C256" s="111" t="s">
        <v>230</v>
      </c>
      <c r="D256" s="111" t="s">
        <v>113</v>
      </c>
      <c r="E256" s="111" t="s">
        <v>101</v>
      </c>
      <c r="F256" s="109">
        <f t="shared" si="8"/>
        <v>550937</v>
      </c>
      <c r="G256" s="141">
        <v>550937000</v>
      </c>
    </row>
    <row r="257" spans="1:7" ht="12.75">
      <c r="A257" s="99">
        <f t="shared" si="9"/>
        <v>246</v>
      </c>
      <c r="B257" s="144" t="s">
        <v>93</v>
      </c>
      <c r="C257" s="149" t="s">
        <v>231</v>
      </c>
      <c r="D257" s="149" t="s">
        <v>113</v>
      </c>
      <c r="E257" s="149" t="s">
        <v>101</v>
      </c>
      <c r="F257" s="141">
        <f t="shared" si="8"/>
        <v>227225.8</v>
      </c>
      <c r="G257" s="141">
        <v>227225800</v>
      </c>
    </row>
    <row r="258" spans="1:7" ht="38.25">
      <c r="A258" s="99">
        <f t="shared" si="9"/>
        <v>247</v>
      </c>
      <c r="B258" s="144" t="s">
        <v>909</v>
      </c>
      <c r="C258" s="149" t="s">
        <v>231</v>
      </c>
      <c r="D258" s="149" t="s">
        <v>764</v>
      </c>
      <c r="E258" s="149" t="s">
        <v>101</v>
      </c>
      <c r="F258" s="141">
        <f t="shared" si="8"/>
        <v>164225.8</v>
      </c>
      <c r="G258" s="141">
        <v>164225800</v>
      </c>
    </row>
    <row r="259" spans="1:7" ht="38.25">
      <c r="A259" s="99">
        <f t="shared" si="9"/>
        <v>248</v>
      </c>
      <c r="B259" s="144" t="s">
        <v>1284</v>
      </c>
      <c r="C259" s="149" t="s">
        <v>231</v>
      </c>
      <c r="D259" s="149" t="s">
        <v>594</v>
      </c>
      <c r="E259" s="149" t="s">
        <v>101</v>
      </c>
      <c r="F259" s="141">
        <f t="shared" si="8"/>
        <v>164225.8</v>
      </c>
      <c r="G259" s="141">
        <v>164225800</v>
      </c>
    </row>
    <row r="260" spans="1:7" ht="63.75">
      <c r="A260" s="99">
        <f t="shared" si="9"/>
        <v>249</v>
      </c>
      <c r="B260" s="144" t="s">
        <v>910</v>
      </c>
      <c r="C260" s="149" t="s">
        <v>231</v>
      </c>
      <c r="D260" s="149" t="s">
        <v>595</v>
      </c>
      <c r="E260" s="149" t="s">
        <v>101</v>
      </c>
      <c r="F260" s="141">
        <f t="shared" si="8"/>
        <v>58584.88</v>
      </c>
      <c r="G260" s="141">
        <v>58584880</v>
      </c>
    </row>
    <row r="261" spans="1:7" ht="12.75">
      <c r="A261" s="99">
        <f t="shared" si="9"/>
        <v>250</v>
      </c>
      <c r="B261" s="144" t="s">
        <v>796</v>
      </c>
      <c r="C261" s="149" t="s">
        <v>231</v>
      </c>
      <c r="D261" s="149" t="s">
        <v>595</v>
      </c>
      <c r="E261" s="149" t="s">
        <v>694</v>
      </c>
      <c r="F261" s="141">
        <f t="shared" si="8"/>
        <v>58584.88</v>
      </c>
      <c r="G261" s="141">
        <v>58584880</v>
      </c>
    </row>
    <row r="262" spans="1:7" ht="90.75" customHeight="1">
      <c r="A262" s="99">
        <f t="shared" si="9"/>
        <v>251</v>
      </c>
      <c r="B262" s="144" t="s">
        <v>911</v>
      </c>
      <c r="C262" s="149" t="s">
        <v>231</v>
      </c>
      <c r="D262" s="149" t="s">
        <v>596</v>
      </c>
      <c r="E262" s="149" t="s">
        <v>101</v>
      </c>
      <c r="F262" s="141">
        <f t="shared" si="8"/>
        <v>9102.57</v>
      </c>
      <c r="G262" s="141">
        <v>9102570</v>
      </c>
    </row>
    <row r="263" spans="1:7" ht="25.5">
      <c r="A263" s="99">
        <f t="shared" si="9"/>
        <v>252</v>
      </c>
      <c r="B263" s="144" t="s">
        <v>770</v>
      </c>
      <c r="C263" s="149" t="s">
        <v>231</v>
      </c>
      <c r="D263" s="149" t="s">
        <v>596</v>
      </c>
      <c r="E263" s="149" t="s">
        <v>693</v>
      </c>
      <c r="F263" s="141">
        <f t="shared" si="8"/>
        <v>9102.57</v>
      </c>
      <c r="G263" s="141">
        <v>9102570</v>
      </c>
    </row>
    <row r="264" spans="1:7" ht="38.25">
      <c r="A264" s="99">
        <f t="shared" si="9"/>
        <v>253</v>
      </c>
      <c r="B264" s="144" t="s">
        <v>912</v>
      </c>
      <c r="C264" s="149" t="s">
        <v>231</v>
      </c>
      <c r="D264" s="149" t="s">
        <v>597</v>
      </c>
      <c r="E264" s="149" t="s">
        <v>101</v>
      </c>
      <c r="F264" s="141">
        <f t="shared" si="8"/>
        <v>22355.65</v>
      </c>
      <c r="G264" s="141">
        <v>22355650</v>
      </c>
    </row>
    <row r="265" spans="1:7" ht="12.75">
      <c r="A265" s="99">
        <f t="shared" si="9"/>
        <v>254</v>
      </c>
      <c r="B265" s="144" t="s">
        <v>796</v>
      </c>
      <c r="C265" s="149" t="s">
        <v>231</v>
      </c>
      <c r="D265" s="149" t="s">
        <v>597</v>
      </c>
      <c r="E265" s="149" t="s">
        <v>694</v>
      </c>
      <c r="F265" s="141">
        <f t="shared" si="8"/>
        <v>31.884</v>
      </c>
      <c r="G265" s="141">
        <v>31884</v>
      </c>
    </row>
    <row r="266" spans="1:7" ht="25.5">
      <c r="A266" s="99">
        <f t="shared" si="9"/>
        <v>255</v>
      </c>
      <c r="B266" s="144" t="s">
        <v>770</v>
      </c>
      <c r="C266" s="149" t="s">
        <v>231</v>
      </c>
      <c r="D266" s="149" t="s">
        <v>597</v>
      </c>
      <c r="E266" s="149" t="s">
        <v>693</v>
      </c>
      <c r="F266" s="141">
        <f t="shared" si="8"/>
        <v>22323.766</v>
      </c>
      <c r="G266" s="141">
        <v>22323766</v>
      </c>
    </row>
    <row r="267" spans="1:7" ht="38.25">
      <c r="A267" s="99">
        <f t="shared" si="9"/>
        <v>256</v>
      </c>
      <c r="B267" s="144" t="s">
        <v>913</v>
      </c>
      <c r="C267" s="149" t="s">
        <v>231</v>
      </c>
      <c r="D267" s="149" t="s">
        <v>598</v>
      </c>
      <c r="E267" s="149" t="s">
        <v>101</v>
      </c>
      <c r="F267" s="141">
        <f t="shared" si="8"/>
        <v>13682.2</v>
      </c>
      <c r="G267" s="141">
        <v>13682200</v>
      </c>
    </row>
    <row r="268" spans="1:7" ht="25.5">
      <c r="A268" s="99">
        <f t="shared" si="9"/>
        <v>257</v>
      </c>
      <c r="B268" s="144" t="s">
        <v>770</v>
      </c>
      <c r="C268" s="149" t="s">
        <v>231</v>
      </c>
      <c r="D268" s="149" t="s">
        <v>598</v>
      </c>
      <c r="E268" s="149" t="s">
        <v>693</v>
      </c>
      <c r="F268" s="141">
        <f t="shared" si="8"/>
        <v>13682.2</v>
      </c>
      <c r="G268" s="141">
        <v>13682200</v>
      </c>
    </row>
    <row r="269" spans="1:7" ht="51">
      <c r="A269" s="99">
        <f t="shared" si="9"/>
        <v>258</v>
      </c>
      <c r="B269" s="144" t="s">
        <v>914</v>
      </c>
      <c r="C269" s="149" t="s">
        <v>231</v>
      </c>
      <c r="D269" s="149" t="s">
        <v>599</v>
      </c>
      <c r="E269" s="149" t="s">
        <v>101</v>
      </c>
      <c r="F269" s="141">
        <f t="shared" si="8"/>
        <v>20514.7</v>
      </c>
      <c r="G269" s="141">
        <v>20514700</v>
      </c>
    </row>
    <row r="270" spans="1:7" ht="25.5">
      <c r="A270" s="99">
        <f t="shared" si="9"/>
        <v>259</v>
      </c>
      <c r="B270" s="144" t="s">
        <v>770</v>
      </c>
      <c r="C270" s="149" t="s">
        <v>231</v>
      </c>
      <c r="D270" s="149" t="s">
        <v>599</v>
      </c>
      <c r="E270" s="149" t="s">
        <v>693</v>
      </c>
      <c r="F270" s="141">
        <f t="shared" si="8"/>
        <v>20514.7</v>
      </c>
      <c r="G270" s="141">
        <v>20514700</v>
      </c>
    </row>
    <row r="271" spans="1:7" ht="89.25">
      <c r="A271" s="99">
        <f t="shared" si="9"/>
        <v>260</v>
      </c>
      <c r="B271" s="144" t="s">
        <v>915</v>
      </c>
      <c r="C271" s="149" t="s">
        <v>231</v>
      </c>
      <c r="D271" s="149" t="s">
        <v>600</v>
      </c>
      <c r="E271" s="149" t="s">
        <v>101</v>
      </c>
      <c r="F271" s="141">
        <f t="shared" si="8"/>
        <v>238.8</v>
      </c>
      <c r="G271" s="141">
        <v>238800</v>
      </c>
    </row>
    <row r="272" spans="1:7" ht="25.5">
      <c r="A272" s="99">
        <f t="shared" si="9"/>
        <v>261</v>
      </c>
      <c r="B272" s="144" t="s">
        <v>770</v>
      </c>
      <c r="C272" s="149" t="s">
        <v>231</v>
      </c>
      <c r="D272" s="149" t="s">
        <v>600</v>
      </c>
      <c r="E272" s="149" t="s">
        <v>693</v>
      </c>
      <c r="F272" s="141">
        <f t="shared" si="8"/>
        <v>238.8</v>
      </c>
      <c r="G272" s="141">
        <v>238800</v>
      </c>
    </row>
    <row r="273" spans="1:7" ht="76.5">
      <c r="A273" s="99">
        <f t="shared" si="9"/>
        <v>262</v>
      </c>
      <c r="B273" s="144" t="s">
        <v>916</v>
      </c>
      <c r="C273" s="149" t="s">
        <v>231</v>
      </c>
      <c r="D273" s="149" t="s">
        <v>601</v>
      </c>
      <c r="E273" s="149" t="s">
        <v>101</v>
      </c>
      <c r="F273" s="141">
        <f t="shared" si="8"/>
        <v>38440</v>
      </c>
      <c r="G273" s="141">
        <v>38440000</v>
      </c>
    </row>
    <row r="274" spans="1:7" ht="12.75">
      <c r="A274" s="99">
        <f t="shared" si="9"/>
        <v>263</v>
      </c>
      <c r="B274" s="144" t="s">
        <v>796</v>
      </c>
      <c r="C274" s="149" t="s">
        <v>231</v>
      </c>
      <c r="D274" s="149" t="s">
        <v>601</v>
      </c>
      <c r="E274" s="149" t="s">
        <v>694</v>
      </c>
      <c r="F274" s="141">
        <f t="shared" si="8"/>
        <v>38440</v>
      </c>
      <c r="G274" s="141">
        <v>38440000</v>
      </c>
    </row>
    <row r="275" spans="1:7" ht="76.5">
      <c r="A275" s="99">
        <f t="shared" si="9"/>
        <v>264</v>
      </c>
      <c r="B275" s="144" t="s">
        <v>1285</v>
      </c>
      <c r="C275" s="149" t="s">
        <v>231</v>
      </c>
      <c r="D275" s="149" t="s">
        <v>602</v>
      </c>
      <c r="E275" s="149" t="s">
        <v>101</v>
      </c>
      <c r="F275" s="141">
        <f t="shared" si="8"/>
        <v>1307</v>
      </c>
      <c r="G275" s="141">
        <v>1307000</v>
      </c>
    </row>
    <row r="276" spans="1:7" ht="25.5">
      <c r="A276" s="99">
        <f t="shared" si="9"/>
        <v>265</v>
      </c>
      <c r="B276" s="144" t="s">
        <v>770</v>
      </c>
      <c r="C276" s="149" t="s">
        <v>231</v>
      </c>
      <c r="D276" s="149" t="s">
        <v>602</v>
      </c>
      <c r="E276" s="149" t="s">
        <v>693</v>
      </c>
      <c r="F276" s="141">
        <f t="shared" si="8"/>
        <v>1307</v>
      </c>
      <c r="G276" s="141">
        <v>1307000</v>
      </c>
    </row>
    <row r="277" spans="1:7" ht="25.5">
      <c r="A277" s="99">
        <f t="shared" si="9"/>
        <v>266</v>
      </c>
      <c r="B277" s="144" t="s">
        <v>1280</v>
      </c>
      <c r="C277" s="149" t="s">
        <v>231</v>
      </c>
      <c r="D277" s="149" t="s">
        <v>1058</v>
      </c>
      <c r="E277" s="149" t="s">
        <v>101</v>
      </c>
      <c r="F277" s="141">
        <f t="shared" si="8"/>
        <v>63000</v>
      </c>
      <c r="G277" s="141">
        <v>63000000</v>
      </c>
    </row>
    <row r="278" spans="1:7" ht="25.5">
      <c r="A278" s="99">
        <f t="shared" si="9"/>
        <v>267</v>
      </c>
      <c r="B278" s="144" t="s">
        <v>1286</v>
      </c>
      <c r="C278" s="149" t="s">
        <v>231</v>
      </c>
      <c r="D278" s="149" t="s">
        <v>1151</v>
      </c>
      <c r="E278" s="149" t="s">
        <v>101</v>
      </c>
      <c r="F278" s="141">
        <f t="shared" si="8"/>
        <v>63000</v>
      </c>
      <c r="G278" s="141">
        <v>63000000</v>
      </c>
    </row>
    <row r="279" spans="1:7" ht="12.75">
      <c r="A279" s="99">
        <f t="shared" si="9"/>
        <v>268</v>
      </c>
      <c r="B279" s="144" t="s">
        <v>802</v>
      </c>
      <c r="C279" s="149" t="s">
        <v>231</v>
      </c>
      <c r="D279" s="149" t="s">
        <v>1151</v>
      </c>
      <c r="E279" s="149" t="s">
        <v>696</v>
      </c>
      <c r="F279" s="141">
        <f t="shared" si="8"/>
        <v>63000</v>
      </c>
      <c r="G279" s="141">
        <v>63000000</v>
      </c>
    </row>
    <row r="280" spans="1:7" ht="12.75">
      <c r="A280" s="99">
        <f t="shared" si="9"/>
        <v>269</v>
      </c>
      <c r="B280" s="144" t="s">
        <v>94</v>
      </c>
      <c r="C280" s="149" t="s">
        <v>232</v>
      </c>
      <c r="D280" s="149" t="s">
        <v>113</v>
      </c>
      <c r="E280" s="149" t="s">
        <v>101</v>
      </c>
      <c r="F280" s="141">
        <f t="shared" si="8"/>
        <v>299158.61</v>
      </c>
      <c r="G280" s="141">
        <v>299158610</v>
      </c>
    </row>
    <row r="281" spans="1:7" ht="38.25">
      <c r="A281" s="99">
        <f t="shared" si="9"/>
        <v>270</v>
      </c>
      <c r="B281" s="144" t="s">
        <v>909</v>
      </c>
      <c r="C281" s="149" t="s">
        <v>232</v>
      </c>
      <c r="D281" s="149" t="s">
        <v>764</v>
      </c>
      <c r="E281" s="149" t="s">
        <v>101</v>
      </c>
      <c r="F281" s="141">
        <f t="shared" si="8"/>
        <v>252866.01</v>
      </c>
      <c r="G281" s="141">
        <v>252866010</v>
      </c>
    </row>
    <row r="282" spans="1:7" ht="26.25" customHeight="1">
      <c r="A282" s="99">
        <f t="shared" si="9"/>
        <v>271</v>
      </c>
      <c r="B282" s="144" t="s">
        <v>917</v>
      </c>
      <c r="C282" s="149" t="s">
        <v>232</v>
      </c>
      <c r="D282" s="149" t="s">
        <v>603</v>
      </c>
      <c r="E282" s="149" t="s">
        <v>101</v>
      </c>
      <c r="F282" s="141">
        <f aca="true" t="shared" si="10" ref="F282:F342">G282/1000</f>
        <v>252866.01</v>
      </c>
      <c r="G282" s="141">
        <v>252866010</v>
      </c>
    </row>
    <row r="283" spans="1:7" ht="63.75">
      <c r="A283" s="99">
        <f t="shared" si="9"/>
        <v>272</v>
      </c>
      <c r="B283" s="144" t="s">
        <v>918</v>
      </c>
      <c r="C283" s="149" t="s">
        <v>232</v>
      </c>
      <c r="D283" s="149" t="s">
        <v>604</v>
      </c>
      <c r="E283" s="149" t="s">
        <v>101</v>
      </c>
      <c r="F283" s="141">
        <f t="shared" si="10"/>
        <v>58252.59</v>
      </c>
      <c r="G283" s="141">
        <v>58252590</v>
      </c>
    </row>
    <row r="284" spans="1:7" ht="12.75">
      <c r="A284" s="99">
        <f t="shared" si="9"/>
        <v>273</v>
      </c>
      <c r="B284" s="144" t="s">
        <v>796</v>
      </c>
      <c r="C284" s="149" t="s">
        <v>232</v>
      </c>
      <c r="D284" s="149" t="s">
        <v>604</v>
      </c>
      <c r="E284" s="149" t="s">
        <v>694</v>
      </c>
      <c r="F284" s="141">
        <f t="shared" si="10"/>
        <v>58252.59</v>
      </c>
      <c r="G284" s="141">
        <v>58252590</v>
      </c>
    </row>
    <row r="285" spans="1:7" ht="96" customHeight="1">
      <c r="A285" s="99">
        <f t="shared" si="9"/>
        <v>274</v>
      </c>
      <c r="B285" s="144" t="s">
        <v>919</v>
      </c>
      <c r="C285" s="149" t="s">
        <v>232</v>
      </c>
      <c r="D285" s="149" t="s">
        <v>605</v>
      </c>
      <c r="E285" s="149" t="s">
        <v>101</v>
      </c>
      <c r="F285" s="141">
        <f t="shared" si="10"/>
        <v>5360.32</v>
      </c>
      <c r="G285" s="141">
        <v>5360320</v>
      </c>
    </row>
    <row r="286" spans="1:7" ht="25.5">
      <c r="A286" s="99">
        <f t="shared" si="9"/>
        <v>275</v>
      </c>
      <c r="B286" s="144" t="s">
        <v>770</v>
      </c>
      <c r="C286" s="149" t="s">
        <v>232</v>
      </c>
      <c r="D286" s="149" t="s">
        <v>605</v>
      </c>
      <c r="E286" s="149" t="s">
        <v>693</v>
      </c>
      <c r="F286" s="141">
        <f t="shared" si="10"/>
        <v>5360.32</v>
      </c>
      <c r="G286" s="141">
        <v>5360320</v>
      </c>
    </row>
    <row r="287" spans="1:7" ht="38.25">
      <c r="A287" s="99">
        <f t="shared" si="9"/>
        <v>276</v>
      </c>
      <c r="B287" s="144" t="s">
        <v>920</v>
      </c>
      <c r="C287" s="149" t="s">
        <v>232</v>
      </c>
      <c r="D287" s="149" t="s">
        <v>606</v>
      </c>
      <c r="E287" s="149" t="s">
        <v>101</v>
      </c>
      <c r="F287" s="141">
        <f t="shared" si="10"/>
        <v>22821.2</v>
      </c>
      <c r="G287" s="141">
        <v>22821200</v>
      </c>
    </row>
    <row r="288" spans="1:7" ht="12.75">
      <c r="A288" s="99">
        <f t="shared" si="9"/>
        <v>277</v>
      </c>
      <c r="B288" s="144" t="s">
        <v>796</v>
      </c>
      <c r="C288" s="149" t="s">
        <v>232</v>
      </c>
      <c r="D288" s="149" t="s">
        <v>606</v>
      </c>
      <c r="E288" s="149" t="s">
        <v>694</v>
      </c>
      <c r="F288" s="141">
        <f t="shared" si="10"/>
        <v>114.844</v>
      </c>
      <c r="G288" s="141">
        <v>114844</v>
      </c>
    </row>
    <row r="289" spans="1:7" ht="25.5">
      <c r="A289" s="99">
        <f t="shared" si="9"/>
        <v>278</v>
      </c>
      <c r="B289" s="144" t="s">
        <v>770</v>
      </c>
      <c r="C289" s="149" t="s">
        <v>232</v>
      </c>
      <c r="D289" s="149" t="s">
        <v>606</v>
      </c>
      <c r="E289" s="149" t="s">
        <v>693</v>
      </c>
      <c r="F289" s="141">
        <f t="shared" si="10"/>
        <v>22696.856</v>
      </c>
      <c r="G289" s="141">
        <v>22696856</v>
      </c>
    </row>
    <row r="290" spans="1:7" ht="12.75">
      <c r="A290" s="99">
        <f t="shared" si="9"/>
        <v>279</v>
      </c>
      <c r="B290" s="144" t="s">
        <v>797</v>
      </c>
      <c r="C290" s="149" t="s">
        <v>232</v>
      </c>
      <c r="D290" s="149" t="s">
        <v>606</v>
      </c>
      <c r="E290" s="149" t="s">
        <v>695</v>
      </c>
      <c r="F290" s="141">
        <f t="shared" si="10"/>
        <v>9.5</v>
      </c>
      <c r="G290" s="141">
        <v>9500</v>
      </c>
    </row>
    <row r="291" spans="1:7" ht="25.5">
      <c r="A291" s="99">
        <f t="shared" si="9"/>
        <v>280</v>
      </c>
      <c r="B291" s="144" t="s">
        <v>921</v>
      </c>
      <c r="C291" s="149" t="s">
        <v>232</v>
      </c>
      <c r="D291" s="149" t="s">
        <v>607</v>
      </c>
      <c r="E291" s="149" t="s">
        <v>101</v>
      </c>
      <c r="F291" s="141">
        <f t="shared" si="10"/>
        <v>1194</v>
      </c>
      <c r="G291" s="141">
        <v>1194000</v>
      </c>
    </row>
    <row r="292" spans="1:7" ht="25.5">
      <c r="A292" s="99">
        <f t="shared" si="9"/>
        <v>281</v>
      </c>
      <c r="B292" s="144" t="s">
        <v>770</v>
      </c>
      <c r="C292" s="149" t="s">
        <v>232</v>
      </c>
      <c r="D292" s="149" t="s">
        <v>607</v>
      </c>
      <c r="E292" s="149" t="s">
        <v>693</v>
      </c>
      <c r="F292" s="141">
        <f t="shared" si="10"/>
        <v>1194</v>
      </c>
      <c r="G292" s="141">
        <v>1194000</v>
      </c>
    </row>
    <row r="293" spans="1:7" ht="51">
      <c r="A293" s="99">
        <f t="shared" si="9"/>
        <v>282</v>
      </c>
      <c r="B293" s="144" t="s">
        <v>922</v>
      </c>
      <c r="C293" s="149" t="s">
        <v>232</v>
      </c>
      <c r="D293" s="149" t="s">
        <v>608</v>
      </c>
      <c r="E293" s="149" t="s">
        <v>101</v>
      </c>
      <c r="F293" s="141">
        <f t="shared" si="10"/>
        <v>5405.38</v>
      </c>
      <c r="G293" s="141">
        <v>5405380</v>
      </c>
    </row>
    <row r="294" spans="1:7" ht="25.5">
      <c r="A294" s="99">
        <f t="shared" si="9"/>
        <v>283</v>
      </c>
      <c r="B294" s="144" t="s">
        <v>770</v>
      </c>
      <c r="C294" s="149" t="s">
        <v>232</v>
      </c>
      <c r="D294" s="149" t="s">
        <v>608</v>
      </c>
      <c r="E294" s="149" t="s">
        <v>693</v>
      </c>
      <c r="F294" s="141">
        <f t="shared" si="10"/>
        <v>5405.38</v>
      </c>
      <c r="G294" s="141">
        <v>5405380</v>
      </c>
    </row>
    <row r="295" spans="1:7" ht="51">
      <c r="A295" s="99">
        <f t="shared" si="9"/>
        <v>284</v>
      </c>
      <c r="B295" s="144" t="s">
        <v>923</v>
      </c>
      <c r="C295" s="149" t="s">
        <v>232</v>
      </c>
      <c r="D295" s="149" t="s">
        <v>609</v>
      </c>
      <c r="E295" s="149" t="s">
        <v>101</v>
      </c>
      <c r="F295" s="141">
        <f t="shared" si="10"/>
        <v>12506.1</v>
      </c>
      <c r="G295" s="141">
        <v>12506100</v>
      </c>
    </row>
    <row r="296" spans="1:7" ht="25.5">
      <c r="A296" s="99">
        <f t="shared" si="9"/>
        <v>285</v>
      </c>
      <c r="B296" s="144" t="s">
        <v>770</v>
      </c>
      <c r="C296" s="149" t="s">
        <v>232</v>
      </c>
      <c r="D296" s="149" t="s">
        <v>609</v>
      </c>
      <c r="E296" s="149" t="s">
        <v>693</v>
      </c>
      <c r="F296" s="141">
        <f t="shared" si="10"/>
        <v>12506.1</v>
      </c>
      <c r="G296" s="141">
        <v>12506100</v>
      </c>
    </row>
    <row r="297" spans="1:7" ht="63.75">
      <c r="A297" s="99">
        <f t="shared" si="9"/>
        <v>286</v>
      </c>
      <c r="B297" s="144" t="s">
        <v>924</v>
      </c>
      <c r="C297" s="149" t="s">
        <v>232</v>
      </c>
      <c r="D297" s="149" t="s">
        <v>610</v>
      </c>
      <c r="E297" s="149" t="s">
        <v>101</v>
      </c>
      <c r="F297" s="141">
        <f t="shared" si="10"/>
        <v>1400</v>
      </c>
      <c r="G297" s="141">
        <v>1400000</v>
      </c>
    </row>
    <row r="298" spans="1:7" ht="25.5">
      <c r="A298" s="99">
        <f t="shared" si="9"/>
        <v>287</v>
      </c>
      <c r="B298" s="144" t="s">
        <v>770</v>
      </c>
      <c r="C298" s="149" t="s">
        <v>232</v>
      </c>
      <c r="D298" s="149" t="s">
        <v>610</v>
      </c>
      <c r="E298" s="149" t="s">
        <v>693</v>
      </c>
      <c r="F298" s="141">
        <f t="shared" si="10"/>
        <v>1400</v>
      </c>
      <c r="G298" s="141">
        <v>1400000</v>
      </c>
    </row>
    <row r="299" spans="1:7" ht="102">
      <c r="A299" s="99">
        <f t="shared" si="9"/>
        <v>288</v>
      </c>
      <c r="B299" s="144" t="s">
        <v>1293</v>
      </c>
      <c r="C299" s="149" t="s">
        <v>232</v>
      </c>
      <c r="D299" s="149" t="s">
        <v>611</v>
      </c>
      <c r="E299" s="149" t="s">
        <v>101</v>
      </c>
      <c r="F299" s="141">
        <f t="shared" si="10"/>
        <v>221.42</v>
      </c>
      <c r="G299" s="141">
        <v>221420</v>
      </c>
    </row>
    <row r="300" spans="1:7" ht="25.5">
      <c r="A300" s="99">
        <f t="shared" si="9"/>
        <v>289</v>
      </c>
      <c r="B300" s="144" t="s">
        <v>770</v>
      </c>
      <c r="C300" s="149" t="s">
        <v>232</v>
      </c>
      <c r="D300" s="149" t="s">
        <v>611</v>
      </c>
      <c r="E300" s="149" t="s">
        <v>693</v>
      </c>
      <c r="F300" s="141">
        <f t="shared" si="10"/>
        <v>221.42</v>
      </c>
      <c r="G300" s="141">
        <v>221420</v>
      </c>
    </row>
    <row r="301" spans="1:7" ht="102">
      <c r="A301" s="99">
        <f t="shared" si="9"/>
        <v>290</v>
      </c>
      <c r="B301" s="144" t="s">
        <v>1287</v>
      </c>
      <c r="C301" s="149" t="s">
        <v>232</v>
      </c>
      <c r="D301" s="149" t="s">
        <v>612</v>
      </c>
      <c r="E301" s="149" t="s">
        <v>101</v>
      </c>
      <c r="F301" s="141">
        <f t="shared" si="10"/>
        <v>129266</v>
      </c>
      <c r="G301" s="141">
        <v>129266000</v>
      </c>
    </row>
    <row r="302" spans="1:7" ht="12.75">
      <c r="A302" s="99">
        <f t="shared" si="9"/>
        <v>291</v>
      </c>
      <c r="B302" s="144" t="s">
        <v>796</v>
      </c>
      <c r="C302" s="149" t="s">
        <v>232</v>
      </c>
      <c r="D302" s="149" t="s">
        <v>612</v>
      </c>
      <c r="E302" s="149" t="s">
        <v>694</v>
      </c>
      <c r="F302" s="141">
        <f t="shared" si="10"/>
        <v>129266</v>
      </c>
      <c r="G302" s="141">
        <v>129266000</v>
      </c>
    </row>
    <row r="303" spans="1:7" ht="102">
      <c r="A303" s="99">
        <f t="shared" si="9"/>
        <v>292</v>
      </c>
      <c r="B303" s="144" t="s">
        <v>1288</v>
      </c>
      <c r="C303" s="149" t="s">
        <v>232</v>
      </c>
      <c r="D303" s="149" t="s">
        <v>613</v>
      </c>
      <c r="E303" s="149" t="s">
        <v>101</v>
      </c>
      <c r="F303" s="141">
        <f t="shared" si="10"/>
        <v>3920</v>
      </c>
      <c r="G303" s="141">
        <v>3920000</v>
      </c>
    </row>
    <row r="304" spans="1:7" ht="25.5">
      <c r="A304" s="99">
        <f t="shared" si="9"/>
        <v>293</v>
      </c>
      <c r="B304" s="144" t="s">
        <v>770</v>
      </c>
      <c r="C304" s="149" t="s">
        <v>232</v>
      </c>
      <c r="D304" s="149" t="s">
        <v>613</v>
      </c>
      <c r="E304" s="149" t="s">
        <v>693</v>
      </c>
      <c r="F304" s="141">
        <f t="shared" si="10"/>
        <v>3920</v>
      </c>
      <c r="G304" s="141">
        <v>3920000</v>
      </c>
    </row>
    <row r="305" spans="1:7" ht="25.5">
      <c r="A305" s="99">
        <f t="shared" si="9"/>
        <v>294</v>
      </c>
      <c r="B305" s="144" t="s">
        <v>926</v>
      </c>
      <c r="C305" s="149" t="s">
        <v>232</v>
      </c>
      <c r="D305" s="149" t="s">
        <v>614</v>
      </c>
      <c r="E305" s="149" t="s">
        <v>101</v>
      </c>
      <c r="F305" s="141">
        <f t="shared" si="10"/>
        <v>12519</v>
      </c>
      <c r="G305" s="141">
        <v>12519000</v>
      </c>
    </row>
    <row r="306" spans="1:7" ht="25.5">
      <c r="A306" s="99">
        <f t="shared" si="9"/>
        <v>295</v>
      </c>
      <c r="B306" s="144" t="s">
        <v>770</v>
      </c>
      <c r="C306" s="149" t="s">
        <v>232</v>
      </c>
      <c r="D306" s="149" t="s">
        <v>614</v>
      </c>
      <c r="E306" s="149" t="s">
        <v>693</v>
      </c>
      <c r="F306" s="141">
        <f t="shared" si="10"/>
        <v>12519</v>
      </c>
      <c r="G306" s="141">
        <v>12519000</v>
      </c>
    </row>
    <row r="307" spans="1:7" ht="38.25">
      <c r="A307" s="99">
        <f t="shared" si="9"/>
        <v>296</v>
      </c>
      <c r="B307" s="144" t="s">
        <v>941</v>
      </c>
      <c r="C307" s="149" t="s">
        <v>232</v>
      </c>
      <c r="D307" s="149" t="s">
        <v>765</v>
      </c>
      <c r="E307" s="149" t="s">
        <v>101</v>
      </c>
      <c r="F307" s="141">
        <f t="shared" si="10"/>
        <v>46292.6</v>
      </c>
      <c r="G307" s="141">
        <v>46292600</v>
      </c>
    </row>
    <row r="308" spans="1:7" ht="12.75">
      <c r="A308" s="99">
        <f aca="true" t="shared" si="11" ref="A308:A369">1+A307</f>
        <v>297</v>
      </c>
      <c r="B308" s="144" t="s">
        <v>942</v>
      </c>
      <c r="C308" s="149" t="s">
        <v>232</v>
      </c>
      <c r="D308" s="149" t="s">
        <v>615</v>
      </c>
      <c r="E308" s="149" t="s">
        <v>101</v>
      </c>
      <c r="F308" s="141">
        <f t="shared" si="10"/>
        <v>46292.6</v>
      </c>
      <c r="G308" s="141">
        <v>46292600</v>
      </c>
    </row>
    <row r="309" spans="1:7" ht="38.25">
      <c r="A309" s="99">
        <f t="shared" si="11"/>
        <v>298</v>
      </c>
      <c r="B309" s="144" t="s">
        <v>943</v>
      </c>
      <c r="C309" s="149" t="s">
        <v>232</v>
      </c>
      <c r="D309" s="149" t="s">
        <v>616</v>
      </c>
      <c r="E309" s="149" t="s">
        <v>101</v>
      </c>
      <c r="F309" s="141">
        <f t="shared" si="10"/>
        <v>8361.7</v>
      </c>
      <c r="G309" s="141">
        <v>8361700</v>
      </c>
    </row>
    <row r="310" spans="1:7" ht="25.5">
      <c r="A310" s="99">
        <f t="shared" si="11"/>
        <v>299</v>
      </c>
      <c r="B310" s="144" t="s">
        <v>770</v>
      </c>
      <c r="C310" s="149" t="s">
        <v>232</v>
      </c>
      <c r="D310" s="149" t="s">
        <v>616</v>
      </c>
      <c r="E310" s="149" t="s">
        <v>693</v>
      </c>
      <c r="F310" s="141">
        <f t="shared" si="10"/>
        <v>8361.7</v>
      </c>
      <c r="G310" s="141">
        <v>8361700</v>
      </c>
    </row>
    <row r="311" spans="1:7" ht="25.5">
      <c r="A311" s="99">
        <f t="shared" si="11"/>
        <v>300</v>
      </c>
      <c r="B311" s="144" t="s">
        <v>944</v>
      </c>
      <c r="C311" s="149" t="s">
        <v>232</v>
      </c>
      <c r="D311" s="149" t="s">
        <v>617</v>
      </c>
      <c r="E311" s="149" t="s">
        <v>101</v>
      </c>
      <c r="F311" s="141">
        <f t="shared" si="10"/>
        <v>34214.4</v>
      </c>
      <c r="G311" s="141">
        <v>34214400</v>
      </c>
    </row>
    <row r="312" spans="1:7" ht="12.75">
      <c r="A312" s="99">
        <f t="shared" si="11"/>
        <v>301</v>
      </c>
      <c r="B312" s="144" t="s">
        <v>796</v>
      </c>
      <c r="C312" s="149" t="s">
        <v>232</v>
      </c>
      <c r="D312" s="149" t="s">
        <v>617</v>
      </c>
      <c r="E312" s="149" t="s">
        <v>694</v>
      </c>
      <c r="F312" s="141">
        <f t="shared" si="10"/>
        <v>29780.2</v>
      </c>
      <c r="G312" s="141">
        <v>29780200</v>
      </c>
    </row>
    <row r="313" spans="1:7" ht="25.5">
      <c r="A313" s="99">
        <f t="shared" si="11"/>
        <v>302</v>
      </c>
      <c r="B313" s="144" t="s">
        <v>770</v>
      </c>
      <c r="C313" s="149" t="s">
        <v>232</v>
      </c>
      <c r="D313" s="149" t="s">
        <v>617</v>
      </c>
      <c r="E313" s="149" t="s">
        <v>693</v>
      </c>
      <c r="F313" s="141">
        <f t="shared" si="10"/>
        <v>4390.7</v>
      </c>
      <c r="G313" s="141">
        <v>4390700</v>
      </c>
    </row>
    <row r="314" spans="1:7" ht="12.75">
      <c r="A314" s="99">
        <f t="shared" si="11"/>
        <v>303</v>
      </c>
      <c r="B314" s="144" t="s">
        <v>797</v>
      </c>
      <c r="C314" s="149" t="s">
        <v>232</v>
      </c>
      <c r="D314" s="149" t="s">
        <v>617</v>
      </c>
      <c r="E314" s="149" t="s">
        <v>695</v>
      </c>
      <c r="F314" s="141">
        <f t="shared" si="10"/>
        <v>43.5</v>
      </c>
      <c r="G314" s="141">
        <v>43500</v>
      </c>
    </row>
    <row r="315" spans="1:7" ht="25.5">
      <c r="A315" s="99">
        <f t="shared" si="11"/>
        <v>304</v>
      </c>
      <c r="B315" s="144" t="s">
        <v>945</v>
      </c>
      <c r="C315" s="149" t="s">
        <v>232</v>
      </c>
      <c r="D315" s="149" t="s">
        <v>618</v>
      </c>
      <c r="E315" s="149" t="s">
        <v>101</v>
      </c>
      <c r="F315" s="141">
        <f t="shared" si="10"/>
        <v>3716.5</v>
      </c>
      <c r="G315" s="141">
        <v>3716500</v>
      </c>
    </row>
    <row r="316" spans="1:7" ht="25.5">
      <c r="A316" s="99">
        <f t="shared" si="11"/>
        <v>305</v>
      </c>
      <c r="B316" s="144" t="s">
        <v>770</v>
      </c>
      <c r="C316" s="149" t="s">
        <v>232</v>
      </c>
      <c r="D316" s="149" t="s">
        <v>618</v>
      </c>
      <c r="E316" s="149" t="s">
        <v>693</v>
      </c>
      <c r="F316" s="141">
        <f t="shared" si="10"/>
        <v>3716.5</v>
      </c>
      <c r="G316" s="141">
        <v>3716500</v>
      </c>
    </row>
    <row r="317" spans="1:7" ht="12.75">
      <c r="A317" s="99">
        <f t="shared" si="11"/>
        <v>306</v>
      </c>
      <c r="B317" s="144" t="s">
        <v>265</v>
      </c>
      <c r="C317" s="149" t="s">
        <v>233</v>
      </c>
      <c r="D317" s="149" t="s">
        <v>113</v>
      </c>
      <c r="E317" s="149" t="s">
        <v>101</v>
      </c>
      <c r="F317" s="141">
        <f t="shared" si="10"/>
        <v>18571.4</v>
      </c>
      <c r="G317" s="141">
        <v>18571400</v>
      </c>
    </row>
    <row r="318" spans="1:7" ht="38.25">
      <c r="A318" s="99">
        <f t="shared" si="11"/>
        <v>307</v>
      </c>
      <c r="B318" s="144" t="s">
        <v>909</v>
      </c>
      <c r="C318" s="149" t="s">
        <v>233</v>
      </c>
      <c r="D318" s="149" t="s">
        <v>764</v>
      </c>
      <c r="E318" s="149" t="s">
        <v>101</v>
      </c>
      <c r="F318" s="141">
        <f t="shared" si="10"/>
        <v>16127.1</v>
      </c>
      <c r="G318" s="141">
        <v>16127100</v>
      </c>
    </row>
    <row r="319" spans="1:7" ht="38.25">
      <c r="A319" s="99">
        <f t="shared" si="11"/>
        <v>308</v>
      </c>
      <c r="B319" s="144" t="s">
        <v>927</v>
      </c>
      <c r="C319" s="149" t="s">
        <v>233</v>
      </c>
      <c r="D319" s="149" t="s">
        <v>619</v>
      </c>
      <c r="E319" s="149" t="s">
        <v>101</v>
      </c>
      <c r="F319" s="141">
        <f t="shared" si="10"/>
        <v>15552.1</v>
      </c>
      <c r="G319" s="141">
        <v>15552100</v>
      </c>
    </row>
    <row r="320" spans="1:7" ht="25.5">
      <c r="A320" s="99">
        <f t="shared" si="11"/>
        <v>309</v>
      </c>
      <c r="B320" s="144" t="s">
        <v>928</v>
      </c>
      <c r="C320" s="149" t="s">
        <v>233</v>
      </c>
      <c r="D320" s="149" t="s">
        <v>620</v>
      </c>
      <c r="E320" s="149" t="s">
        <v>101</v>
      </c>
      <c r="F320" s="141">
        <f t="shared" si="10"/>
        <v>6862</v>
      </c>
      <c r="G320" s="141">
        <v>6862000</v>
      </c>
    </row>
    <row r="321" spans="1:7" ht="25.5">
      <c r="A321" s="99">
        <f t="shared" si="11"/>
        <v>310</v>
      </c>
      <c r="B321" s="144" t="s">
        <v>770</v>
      </c>
      <c r="C321" s="149" t="s">
        <v>233</v>
      </c>
      <c r="D321" s="149" t="s">
        <v>620</v>
      </c>
      <c r="E321" s="149" t="s">
        <v>693</v>
      </c>
      <c r="F321" s="141">
        <f t="shared" si="10"/>
        <v>6862</v>
      </c>
      <c r="G321" s="141">
        <v>6862000</v>
      </c>
    </row>
    <row r="322" spans="1:7" ht="25.5">
      <c r="A322" s="99">
        <f t="shared" si="11"/>
        <v>311</v>
      </c>
      <c r="B322" s="144" t="s">
        <v>929</v>
      </c>
      <c r="C322" s="149" t="s">
        <v>233</v>
      </c>
      <c r="D322" s="149" t="s">
        <v>621</v>
      </c>
      <c r="E322" s="149" t="s">
        <v>101</v>
      </c>
      <c r="F322" s="141">
        <f t="shared" si="10"/>
        <v>870</v>
      </c>
      <c r="G322" s="141">
        <v>870000</v>
      </c>
    </row>
    <row r="323" spans="1:7" ht="25.5">
      <c r="A323" s="99">
        <f t="shared" si="11"/>
        <v>312</v>
      </c>
      <c r="B323" s="144" t="s">
        <v>770</v>
      </c>
      <c r="C323" s="149" t="s">
        <v>233</v>
      </c>
      <c r="D323" s="149" t="s">
        <v>621</v>
      </c>
      <c r="E323" s="149" t="s">
        <v>693</v>
      </c>
      <c r="F323" s="141">
        <f t="shared" si="10"/>
        <v>870</v>
      </c>
      <c r="G323" s="141">
        <v>870000</v>
      </c>
    </row>
    <row r="324" spans="1:7" ht="38.25">
      <c r="A324" s="99">
        <f t="shared" si="11"/>
        <v>313</v>
      </c>
      <c r="B324" s="144" t="s">
        <v>930</v>
      </c>
      <c r="C324" s="149" t="s">
        <v>233</v>
      </c>
      <c r="D324" s="149" t="s">
        <v>622</v>
      </c>
      <c r="E324" s="149" t="s">
        <v>101</v>
      </c>
      <c r="F324" s="141">
        <f t="shared" si="10"/>
        <v>100</v>
      </c>
      <c r="G324" s="141">
        <v>100000</v>
      </c>
    </row>
    <row r="325" spans="1:7" ht="25.5">
      <c r="A325" s="99">
        <f t="shared" si="11"/>
        <v>314</v>
      </c>
      <c r="B325" s="144" t="s">
        <v>770</v>
      </c>
      <c r="C325" s="149" t="s">
        <v>233</v>
      </c>
      <c r="D325" s="149" t="s">
        <v>622</v>
      </c>
      <c r="E325" s="149" t="s">
        <v>693</v>
      </c>
      <c r="F325" s="141">
        <f t="shared" si="10"/>
        <v>100</v>
      </c>
      <c r="G325" s="141">
        <v>100000</v>
      </c>
    </row>
    <row r="326" spans="1:7" ht="12.75">
      <c r="A326" s="99">
        <f t="shared" si="11"/>
        <v>315</v>
      </c>
      <c r="B326" s="144" t="s">
        <v>931</v>
      </c>
      <c r="C326" s="149" t="s">
        <v>233</v>
      </c>
      <c r="D326" s="149" t="s">
        <v>623</v>
      </c>
      <c r="E326" s="149" t="s">
        <v>101</v>
      </c>
      <c r="F326" s="141">
        <f t="shared" si="10"/>
        <v>7720.1</v>
      </c>
      <c r="G326" s="141">
        <v>7720100</v>
      </c>
    </row>
    <row r="327" spans="1:7" ht="25.5">
      <c r="A327" s="99">
        <f t="shared" si="11"/>
        <v>316</v>
      </c>
      <c r="B327" s="144" t="s">
        <v>770</v>
      </c>
      <c r="C327" s="149" t="s">
        <v>233</v>
      </c>
      <c r="D327" s="149" t="s">
        <v>623</v>
      </c>
      <c r="E327" s="149" t="s">
        <v>693</v>
      </c>
      <c r="F327" s="141">
        <f t="shared" si="10"/>
        <v>7720.1</v>
      </c>
      <c r="G327" s="141">
        <v>7720100</v>
      </c>
    </row>
    <row r="328" spans="1:7" ht="38.25">
      <c r="A328" s="99">
        <f t="shared" si="11"/>
        <v>317</v>
      </c>
      <c r="B328" s="144" t="s">
        <v>932</v>
      </c>
      <c r="C328" s="149" t="s">
        <v>233</v>
      </c>
      <c r="D328" s="149" t="s">
        <v>624</v>
      </c>
      <c r="E328" s="149" t="s">
        <v>101</v>
      </c>
      <c r="F328" s="141">
        <f t="shared" si="10"/>
        <v>575</v>
      </c>
      <c r="G328" s="141">
        <v>575000</v>
      </c>
    </row>
    <row r="329" spans="1:7" ht="38.25">
      <c r="A329" s="99">
        <f t="shared" si="11"/>
        <v>318</v>
      </c>
      <c r="B329" s="144" t="s">
        <v>933</v>
      </c>
      <c r="C329" s="149" t="s">
        <v>233</v>
      </c>
      <c r="D329" s="149" t="s">
        <v>625</v>
      </c>
      <c r="E329" s="149" t="s">
        <v>101</v>
      </c>
      <c r="F329" s="141">
        <f t="shared" si="10"/>
        <v>200</v>
      </c>
      <c r="G329" s="141">
        <v>200000</v>
      </c>
    </row>
    <row r="330" spans="1:7" ht="25.5">
      <c r="A330" s="99">
        <f t="shared" si="11"/>
        <v>319</v>
      </c>
      <c r="B330" s="144" t="s">
        <v>770</v>
      </c>
      <c r="C330" s="149" t="s">
        <v>233</v>
      </c>
      <c r="D330" s="149" t="s">
        <v>625</v>
      </c>
      <c r="E330" s="149" t="s">
        <v>693</v>
      </c>
      <c r="F330" s="141">
        <f t="shared" si="10"/>
        <v>200</v>
      </c>
      <c r="G330" s="141">
        <v>200000</v>
      </c>
    </row>
    <row r="331" spans="1:7" ht="38.25">
      <c r="A331" s="99">
        <f t="shared" si="11"/>
        <v>320</v>
      </c>
      <c r="B331" s="144" t="s">
        <v>934</v>
      </c>
      <c r="C331" s="149" t="s">
        <v>233</v>
      </c>
      <c r="D331" s="149" t="s">
        <v>626</v>
      </c>
      <c r="E331" s="149" t="s">
        <v>101</v>
      </c>
      <c r="F331" s="141">
        <f t="shared" si="10"/>
        <v>230</v>
      </c>
      <c r="G331" s="141">
        <v>230000</v>
      </c>
    </row>
    <row r="332" spans="1:7" ht="25.5">
      <c r="A332" s="99">
        <f t="shared" si="11"/>
        <v>321</v>
      </c>
      <c r="B332" s="144" t="s">
        <v>770</v>
      </c>
      <c r="C332" s="149" t="s">
        <v>233</v>
      </c>
      <c r="D332" s="149" t="s">
        <v>626</v>
      </c>
      <c r="E332" s="149" t="s">
        <v>693</v>
      </c>
      <c r="F332" s="141">
        <f t="shared" si="10"/>
        <v>230</v>
      </c>
      <c r="G332" s="141">
        <v>230000</v>
      </c>
    </row>
    <row r="333" spans="1:7" ht="25.5">
      <c r="A333" s="99">
        <f t="shared" si="11"/>
        <v>322</v>
      </c>
      <c r="B333" s="144" t="s">
        <v>935</v>
      </c>
      <c r="C333" s="149" t="s">
        <v>233</v>
      </c>
      <c r="D333" s="149" t="s">
        <v>627</v>
      </c>
      <c r="E333" s="149" t="s">
        <v>101</v>
      </c>
      <c r="F333" s="141">
        <f t="shared" si="10"/>
        <v>50</v>
      </c>
      <c r="G333" s="141">
        <v>50000</v>
      </c>
    </row>
    <row r="334" spans="1:7" ht="25.5">
      <c r="A334" s="99">
        <f t="shared" si="11"/>
        <v>323</v>
      </c>
      <c r="B334" s="144" t="s">
        <v>770</v>
      </c>
      <c r="C334" s="149" t="s">
        <v>233</v>
      </c>
      <c r="D334" s="149" t="s">
        <v>627</v>
      </c>
      <c r="E334" s="149" t="s">
        <v>693</v>
      </c>
      <c r="F334" s="141">
        <f t="shared" si="10"/>
        <v>50</v>
      </c>
      <c r="G334" s="141">
        <v>50000</v>
      </c>
    </row>
    <row r="335" spans="1:7" ht="25.5">
      <c r="A335" s="99">
        <f t="shared" si="11"/>
        <v>324</v>
      </c>
      <c r="B335" s="144" t="s">
        <v>936</v>
      </c>
      <c r="C335" s="149" t="s">
        <v>233</v>
      </c>
      <c r="D335" s="149" t="s">
        <v>628</v>
      </c>
      <c r="E335" s="149" t="s">
        <v>101</v>
      </c>
      <c r="F335" s="141">
        <f t="shared" si="10"/>
        <v>90</v>
      </c>
      <c r="G335" s="141">
        <v>90000</v>
      </c>
    </row>
    <row r="336" spans="1:7" ht="25.5">
      <c r="A336" s="99">
        <f t="shared" si="11"/>
        <v>325</v>
      </c>
      <c r="B336" s="144" t="s">
        <v>770</v>
      </c>
      <c r="C336" s="149" t="s">
        <v>233</v>
      </c>
      <c r="D336" s="149" t="s">
        <v>628</v>
      </c>
      <c r="E336" s="149" t="s">
        <v>693</v>
      </c>
      <c r="F336" s="141">
        <f t="shared" si="10"/>
        <v>90</v>
      </c>
      <c r="G336" s="141">
        <v>90000</v>
      </c>
    </row>
    <row r="337" spans="1:7" ht="38.25">
      <c r="A337" s="99">
        <f t="shared" si="11"/>
        <v>326</v>
      </c>
      <c r="B337" s="144" t="s">
        <v>937</v>
      </c>
      <c r="C337" s="149" t="s">
        <v>233</v>
      </c>
      <c r="D337" s="149" t="s">
        <v>629</v>
      </c>
      <c r="E337" s="149" t="s">
        <v>101</v>
      </c>
      <c r="F337" s="141">
        <f t="shared" si="10"/>
        <v>5</v>
      </c>
      <c r="G337" s="141">
        <v>5000</v>
      </c>
    </row>
    <row r="338" spans="1:7" ht="25.5">
      <c r="A338" s="99">
        <f t="shared" si="11"/>
        <v>327</v>
      </c>
      <c r="B338" s="144" t="s">
        <v>770</v>
      </c>
      <c r="C338" s="149" t="s">
        <v>233</v>
      </c>
      <c r="D338" s="149" t="s">
        <v>629</v>
      </c>
      <c r="E338" s="149" t="s">
        <v>693</v>
      </c>
      <c r="F338" s="141">
        <f t="shared" si="10"/>
        <v>5</v>
      </c>
      <c r="G338" s="141">
        <v>5000</v>
      </c>
    </row>
    <row r="339" spans="1:7" ht="38.25">
      <c r="A339" s="99">
        <f t="shared" si="11"/>
        <v>328</v>
      </c>
      <c r="B339" s="144" t="s">
        <v>941</v>
      </c>
      <c r="C339" s="149" t="s">
        <v>233</v>
      </c>
      <c r="D339" s="149" t="s">
        <v>765</v>
      </c>
      <c r="E339" s="149" t="s">
        <v>101</v>
      </c>
      <c r="F339" s="141">
        <f t="shared" si="10"/>
        <v>2444.3</v>
      </c>
      <c r="G339" s="141">
        <v>2444300</v>
      </c>
    </row>
    <row r="340" spans="1:7" ht="25.5">
      <c r="A340" s="99">
        <f t="shared" si="11"/>
        <v>329</v>
      </c>
      <c r="B340" s="144" t="s">
        <v>946</v>
      </c>
      <c r="C340" s="149" t="s">
        <v>233</v>
      </c>
      <c r="D340" s="149" t="s">
        <v>630</v>
      </c>
      <c r="E340" s="149" t="s">
        <v>101</v>
      </c>
      <c r="F340" s="141">
        <f t="shared" si="10"/>
        <v>1712.3</v>
      </c>
      <c r="G340" s="141">
        <v>1712300</v>
      </c>
    </row>
    <row r="341" spans="1:7" ht="38.25">
      <c r="A341" s="99">
        <f t="shared" si="11"/>
        <v>330</v>
      </c>
      <c r="B341" s="144" t="s">
        <v>947</v>
      </c>
      <c r="C341" s="149" t="s">
        <v>233</v>
      </c>
      <c r="D341" s="149" t="s">
        <v>631</v>
      </c>
      <c r="E341" s="149" t="s">
        <v>101</v>
      </c>
      <c r="F341" s="141">
        <f t="shared" si="10"/>
        <v>135</v>
      </c>
      <c r="G341" s="141">
        <v>135000</v>
      </c>
    </row>
    <row r="342" spans="1:7" ht="25.5">
      <c r="A342" s="99">
        <f t="shared" si="11"/>
        <v>331</v>
      </c>
      <c r="B342" s="144" t="s">
        <v>770</v>
      </c>
      <c r="C342" s="149" t="s">
        <v>233</v>
      </c>
      <c r="D342" s="149" t="s">
        <v>631</v>
      </c>
      <c r="E342" s="149" t="s">
        <v>693</v>
      </c>
      <c r="F342" s="141">
        <f t="shared" si="10"/>
        <v>135</v>
      </c>
      <c r="G342" s="141">
        <v>135000</v>
      </c>
    </row>
    <row r="343" spans="1:7" ht="25.5">
      <c r="A343" s="99">
        <f t="shared" si="11"/>
        <v>332</v>
      </c>
      <c r="B343" s="144" t="s">
        <v>949</v>
      </c>
      <c r="C343" s="149" t="s">
        <v>233</v>
      </c>
      <c r="D343" s="149" t="s">
        <v>633</v>
      </c>
      <c r="E343" s="149" t="s">
        <v>101</v>
      </c>
      <c r="F343" s="141">
        <f aca="true" t="shared" si="12" ref="F343:F405">G343/1000</f>
        <v>665</v>
      </c>
      <c r="G343" s="141">
        <v>665000</v>
      </c>
    </row>
    <row r="344" spans="1:7" ht="12.75">
      <c r="A344" s="99">
        <f t="shared" si="11"/>
        <v>333</v>
      </c>
      <c r="B344" s="144" t="s">
        <v>796</v>
      </c>
      <c r="C344" s="149" t="s">
        <v>233</v>
      </c>
      <c r="D344" s="149" t="s">
        <v>633</v>
      </c>
      <c r="E344" s="149" t="s">
        <v>694</v>
      </c>
      <c r="F344" s="141">
        <f t="shared" si="12"/>
        <v>120</v>
      </c>
      <c r="G344" s="141">
        <v>120000</v>
      </c>
    </row>
    <row r="345" spans="1:7" ht="25.5">
      <c r="A345" s="99">
        <f t="shared" si="11"/>
        <v>334</v>
      </c>
      <c r="B345" s="144" t="s">
        <v>770</v>
      </c>
      <c r="C345" s="149" t="s">
        <v>233</v>
      </c>
      <c r="D345" s="149" t="s">
        <v>633</v>
      </c>
      <c r="E345" s="149" t="s">
        <v>693</v>
      </c>
      <c r="F345" s="141">
        <f t="shared" si="12"/>
        <v>545</v>
      </c>
      <c r="G345" s="141">
        <v>545000</v>
      </c>
    </row>
    <row r="346" spans="1:7" ht="38.25">
      <c r="A346" s="99">
        <f t="shared" si="11"/>
        <v>335</v>
      </c>
      <c r="B346" s="144" t="s">
        <v>950</v>
      </c>
      <c r="C346" s="149" t="s">
        <v>233</v>
      </c>
      <c r="D346" s="149" t="s">
        <v>634</v>
      </c>
      <c r="E346" s="149" t="s">
        <v>101</v>
      </c>
      <c r="F346" s="141">
        <f t="shared" si="12"/>
        <v>912.3</v>
      </c>
      <c r="G346" s="141">
        <v>912300</v>
      </c>
    </row>
    <row r="347" spans="1:7" ht="12.75">
      <c r="A347" s="99">
        <f t="shared" si="11"/>
        <v>336</v>
      </c>
      <c r="B347" s="144" t="s">
        <v>796</v>
      </c>
      <c r="C347" s="149" t="s">
        <v>233</v>
      </c>
      <c r="D347" s="149" t="s">
        <v>634</v>
      </c>
      <c r="E347" s="149" t="s">
        <v>694</v>
      </c>
      <c r="F347" s="141">
        <f t="shared" si="12"/>
        <v>796.9</v>
      </c>
      <c r="G347" s="141">
        <v>796900</v>
      </c>
    </row>
    <row r="348" spans="1:7" ht="25.5">
      <c r="A348" s="99">
        <f t="shared" si="11"/>
        <v>337</v>
      </c>
      <c r="B348" s="144" t="s">
        <v>770</v>
      </c>
      <c r="C348" s="149" t="s">
        <v>233</v>
      </c>
      <c r="D348" s="149" t="s">
        <v>634</v>
      </c>
      <c r="E348" s="149" t="s">
        <v>693</v>
      </c>
      <c r="F348" s="141">
        <f t="shared" si="12"/>
        <v>115.4</v>
      </c>
      <c r="G348" s="141">
        <v>115400</v>
      </c>
    </row>
    <row r="349" spans="1:7" ht="12.75">
      <c r="A349" s="99">
        <f t="shared" si="11"/>
        <v>338</v>
      </c>
      <c r="B349" s="144" t="s">
        <v>951</v>
      </c>
      <c r="C349" s="149" t="s">
        <v>233</v>
      </c>
      <c r="D349" s="149" t="s">
        <v>635</v>
      </c>
      <c r="E349" s="149" t="s">
        <v>101</v>
      </c>
      <c r="F349" s="141">
        <f t="shared" si="12"/>
        <v>732</v>
      </c>
      <c r="G349" s="141">
        <v>732000</v>
      </c>
    </row>
    <row r="350" spans="1:7" ht="51">
      <c r="A350" s="99">
        <f t="shared" si="11"/>
        <v>339</v>
      </c>
      <c r="B350" s="144" t="s">
        <v>952</v>
      </c>
      <c r="C350" s="149" t="s">
        <v>233</v>
      </c>
      <c r="D350" s="149" t="s">
        <v>636</v>
      </c>
      <c r="E350" s="149" t="s">
        <v>101</v>
      </c>
      <c r="F350" s="141">
        <f t="shared" si="12"/>
        <v>185</v>
      </c>
      <c r="G350" s="141">
        <v>185000</v>
      </c>
    </row>
    <row r="351" spans="1:7" ht="25.5">
      <c r="A351" s="99">
        <f t="shared" si="11"/>
        <v>340</v>
      </c>
      <c r="B351" s="144" t="s">
        <v>770</v>
      </c>
      <c r="C351" s="149" t="s">
        <v>233</v>
      </c>
      <c r="D351" s="149" t="s">
        <v>636</v>
      </c>
      <c r="E351" s="149" t="s">
        <v>693</v>
      </c>
      <c r="F351" s="141">
        <f t="shared" si="12"/>
        <v>185</v>
      </c>
      <c r="G351" s="141">
        <v>185000</v>
      </c>
    </row>
    <row r="352" spans="1:7" ht="25.5">
      <c r="A352" s="99">
        <f t="shared" si="11"/>
        <v>341</v>
      </c>
      <c r="B352" s="144" t="s">
        <v>953</v>
      </c>
      <c r="C352" s="149" t="s">
        <v>233</v>
      </c>
      <c r="D352" s="149" t="s">
        <v>637</v>
      </c>
      <c r="E352" s="149" t="s">
        <v>101</v>
      </c>
      <c r="F352" s="141">
        <f t="shared" si="12"/>
        <v>50</v>
      </c>
      <c r="G352" s="141">
        <v>50000</v>
      </c>
    </row>
    <row r="353" spans="1:7" ht="25.5">
      <c r="A353" s="99">
        <f t="shared" si="11"/>
        <v>342</v>
      </c>
      <c r="B353" s="144" t="s">
        <v>770</v>
      </c>
      <c r="C353" s="149" t="s">
        <v>233</v>
      </c>
      <c r="D353" s="149" t="s">
        <v>637</v>
      </c>
      <c r="E353" s="149" t="s">
        <v>693</v>
      </c>
      <c r="F353" s="141">
        <f t="shared" si="12"/>
        <v>50</v>
      </c>
      <c r="G353" s="141">
        <v>50000</v>
      </c>
    </row>
    <row r="354" spans="1:7" ht="51">
      <c r="A354" s="99">
        <f t="shared" si="11"/>
        <v>343</v>
      </c>
      <c r="B354" s="144" t="s">
        <v>954</v>
      </c>
      <c r="C354" s="149" t="s">
        <v>233</v>
      </c>
      <c r="D354" s="149" t="s">
        <v>638</v>
      </c>
      <c r="E354" s="149" t="s">
        <v>101</v>
      </c>
      <c r="F354" s="141">
        <f t="shared" si="12"/>
        <v>90</v>
      </c>
      <c r="G354" s="141">
        <v>90000</v>
      </c>
    </row>
    <row r="355" spans="1:7" ht="25.5">
      <c r="A355" s="99">
        <f t="shared" si="11"/>
        <v>344</v>
      </c>
      <c r="B355" s="144" t="s">
        <v>770</v>
      </c>
      <c r="C355" s="149" t="s">
        <v>233</v>
      </c>
      <c r="D355" s="149" t="s">
        <v>638</v>
      </c>
      <c r="E355" s="149" t="s">
        <v>693</v>
      </c>
      <c r="F355" s="141">
        <f t="shared" si="12"/>
        <v>90</v>
      </c>
      <c r="G355" s="141">
        <v>90000</v>
      </c>
    </row>
    <row r="356" spans="1:7" ht="25.5">
      <c r="A356" s="99">
        <f t="shared" si="11"/>
        <v>345</v>
      </c>
      <c r="B356" s="144" t="s">
        <v>955</v>
      </c>
      <c r="C356" s="149" t="s">
        <v>233</v>
      </c>
      <c r="D356" s="149" t="s">
        <v>639</v>
      </c>
      <c r="E356" s="149" t="s">
        <v>101</v>
      </c>
      <c r="F356" s="141">
        <f t="shared" si="12"/>
        <v>42</v>
      </c>
      <c r="G356" s="141">
        <v>42000</v>
      </c>
    </row>
    <row r="357" spans="1:7" ht="25.5">
      <c r="A357" s="99">
        <f t="shared" si="11"/>
        <v>346</v>
      </c>
      <c r="B357" s="144" t="s">
        <v>770</v>
      </c>
      <c r="C357" s="149" t="s">
        <v>233</v>
      </c>
      <c r="D357" s="149" t="s">
        <v>639</v>
      </c>
      <c r="E357" s="149" t="s">
        <v>693</v>
      </c>
      <c r="F357" s="141">
        <f t="shared" si="12"/>
        <v>42</v>
      </c>
      <c r="G357" s="141">
        <v>42000</v>
      </c>
    </row>
    <row r="358" spans="1:7" ht="38.25">
      <c r="A358" s="99">
        <f t="shared" si="11"/>
        <v>347</v>
      </c>
      <c r="B358" s="144" t="s">
        <v>956</v>
      </c>
      <c r="C358" s="149" t="s">
        <v>233</v>
      </c>
      <c r="D358" s="149" t="s">
        <v>640</v>
      </c>
      <c r="E358" s="149" t="s">
        <v>101</v>
      </c>
      <c r="F358" s="141">
        <f t="shared" si="12"/>
        <v>125</v>
      </c>
      <c r="G358" s="141">
        <v>125000</v>
      </c>
    </row>
    <row r="359" spans="1:7" ht="25.5">
      <c r="A359" s="99">
        <f t="shared" si="11"/>
        <v>348</v>
      </c>
      <c r="B359" s="144" t="s">
        <v>770</v>
      </c>
      <c r="C359" s="149" t="s">
        <v>233</v>
      </c>
      <c r="D359" s="149" t="s">
        <v>640</v>
      </c>
      <c r="E359" s="149" t="s">
        <v>693</v>
      </c>
      <c r="F359" s="141">
        <f t="shared" si="12"/>
        <v>125</v>
      </c>
      <c r="G359" s="141">
        <v>125000</v>
      </c>
    </row>
    <row r="360" spans="1:7" ht="25.5">
      <c r="A360" s="99">
        <f t="shared" si="11"/>
        <v>349</v>
      </c>
      <c r="B360" s="144" t="s">
        <v>1289</v>
      </c>
      <c r="C360" s="149" t="s">
        <v>233</v>
      </c>
      <c r="D360" s="149" t="s">
        <v>641</v>
      </c>
      <c r="E360" s="149" t="s">
        <v>101</v>
      </c>
      <c r="F360" s="141">
        <f t="shared" si="12"/>
        <v>105</v>
      </c>
      <c r="G360" s="141">
        <v>105000</v>
      </c>
    </row>
    <row r="361" spans="1:7" ht="12.75">
      <c r="A361" s="99">
        <f t="shared" si="11"/>
        <v>350</v>
      </c>
      <c r="B361" s="144" t="s">
        <v>796</v>
      </c>
      <c r="C361" s="149" t="s">
        <v>233</v>
      </c>
      <c r="D361" s="149" t="s">
        <v>641</v>
      </c>
      <c r="E361" s="149" t="s">
        <v>694</v>
      </c>
      <c r="F361" s="141">
        <f t="shared" si="12"/>
        <v>50.6</v>
      </c>
      <c r="G361" s="141">
        <v>50600</v>
      </c>
    </row>
    <row r="362" spans="1:7" ht="25.5">
      <c r="A362" s="99">
        <f t="shared" si="11"/>
        <v>351</v>
      </c>
      <c r="B362" s="144" t="s">
        <v>770</v>
      </c>
      <c r="C362" s="149" t="s">
        <v>233</v>
      </c>
      <c r="D362" s="149" t="s">
        <v>641</v>
      </c>
      <c r="E362" s="149" t="s">
        <v>693</v>
      </c>
      <c r="F362" s="141">
        <f t="shared" si="12"/>
        <v>54.4</v>
      </c>
      <c r="G362" s="141">
        <v>54400</v>
      </c>
    </row>
    <row r="363" spans="1:7" ht="51">
      <c r="A363" s="99">
        <f t="shared" si="11"/>
        <v>352</v>
      </c>
      <c r="B363" s="144" t="s">
        <v>957</v>
      </c>
      <c r="C363" s="149" t="s">
        <v>233</v>
      </c>
      <c r="D363" s="149" t="s">
        <v>642</v>
      </c>
      <c r="E363" s="149" t="s">
        <v>101</v>
      </c>
      <c r="F363" s="141">
        <f t="shared" si="12"/>
        <v>135</v>
      </c>
      <c r="G363" s="141">
        <v>135000</v>
      </c>
    </row>
    <row r="364" spans="1:7" ht="12.75">
      <c r="A364" s="99">
        <f t="shared" si="11"/>
        <v>353</v>
      </c>
      <c r="B364" s="144" t="s">
        <v>796</v>
      </c>
      <c r="C364" s="149" t="s">
        <v>233</v>
      </c>
      <c r="D364" s="149" t="s">
        <v>642</v>
      </c>
      <c r="E364" s="149" t="s">
        <v>694</v>
      </c>
      <c r="F364" s="141">
        <f t="shared" si="12"/>
        <v>17.5</v>
      </c>
      <c r="G364" s="141">
        <v>17500</v>
      </c>
    </row>
    <row r="365" spans="1:7" ht="25.5">
      <c r="A365" s="99">
        <f t="shared" si="11"/>
        <v>354</v>
      </c>
      <c r="B365" s="144" t="s">
        <v>770</v>
      </c>
      <c r="C365" s="149" t="s">
        <v>233</v>
      </c>
      <c r="D365" s="149" t="s">
        <v>642</v>
      </c>
      <c r="E365" s="149" t="s">
        <v>693</v>
      </c>
      <c r="F365" s="141">
        <f t="shared" si="12"/>
        <v>117.5</v>
      </c>
      <c r="G365" s="141">
        <v>117500</v>
      </c>
    </row>
    <row r="366" spans="1:7" ht="12.75">
      <c r="A366" s="99">
        <f t="shared" si="11"/>
        <v>355</v>
      </c>
      <c r="B366" s="144" t="s">
        <v>95</v>
      </c>
      <c r="C366" s="149" t="s">
        <v>234</v>
      </c>
      <c r="D366" s="149" t="s">
        <v>113</v>
      </c>
      <c r="E366" s="149" t="s">
        <v>101</v>
      </c>
      <c r="F366" s="141">
        <f t="shared" si="12"/>
        <v>5981.19</v>
      </c>
      <c r="G366" s="141">
        <v>5981190</v>
      </c>
    </row>
    <row r="367" spans="1:7" ht="38.25">
      <c r="A367" s="99">
        <f t="shared" si="11"/>
        <v>356</v>
      </c>
      <c r="B367" s="144" t="s">
        <v>909</v>
      </c>
      <c r="C367" s="149" t="s">
        <v>234</v>
      </c>
      <c r="D367" s="149" t="s">
        <v>764</v>
      </c>
      <c r="E367" s="149" t="s">
        <v>101</v>
      </c>
      <c r="F367" s="141">
        <f t="shared" si="12"/>
        <v>5981.19</v>
      </c>
      <c r="G367" s="141">
        <v>5981190</v>
      </c>
    </row>
    <row r="368" spans="1:7" ht="51">
      <c r="A368" s="99">
        <f t="shared" si="11"/>
        <v>357</v>
      </c>
      <c r="B368" s="144" t="s">
        <v>938</v>
      </c>
      <c r="C368" s="149" t="s">
        <v>234</v>
      </c>
      <c r="D368" s="149" t="s">
        <v>643</v>
      </c>
      <c r="E368" s="149" t="s">
        <v>101</v>
      </c>
      <c r="F368" s="141">
        <f t="shared" si="12"/>
        <v>5981.19</v>
      </c>
      <c r="G368" s="141">
        <v>5981190</v>
      </c>
    </row>
    <row r="369" spans="1:7" ht="51">
      <c r="A369" s="99">
        <f t="shared" si="11"/>
        <v>358</v>
      </c>
      <c r="B369" s="144" t="s">
        <v>939</v>
      </c>
      <c r="C369" s="149" t="s">
        <v>234</v>
      </c>
      <c r="D369" s="149" t="s">
        <v>644</v>
      </c>
      <c r="E369" s="149" t="s">
        <v>101</v>
      </c>
      <c r="F369" s="141">
        <f t="shared" si="12"/>
        <v>5383.19</v>
      </c>
      <c r="G369" s="141">
        <v>5383190</v>
      </c>
    </row>
    <row r="370" spans="1:7" ht="12.75">
      <c r="A370" s="99">
        <f aca="true" t="shared" si="13" ref="A370:A433">1+A369</f>
        <v>359</v>
      </c>
      <c r="B370" s="144" t="s">
        <v>796</v>
      </c>
      <c r="C370" s="149" t="s">
        <v>234</v>
      </c>
      <c r="D370" s="149" t="s">
        <v>644</v>
      </c>
      <c r="E370" s="149" t="s">
        <v>694</v>
      </c>
      <c r="F370" s="141">
        <f t="shared" si="12"/>
        <v>4128.506</v>
      </c>
      <c r="G370" s="141">
        <v>4128506</v>
      </c>
    </row>
    <row r="371" spans="1:7" ht="25.5">
      <c r="A371" s="99">
        <f t="shared" si="13"/>
        <v>360</v>
      </c>
      <c r="B371" s="144" t="s">
        <v>770</v>
      </c>
      <c r="C371" s="149" t="s">
        <v>234</v>
      </c>
      <c r="D371" s="149" t="s">
        <v>644</v>
      </c>
      <c r="E371" s="149" t="s">
        <v>693</v>
      </c>
      <c r="F371" s="141">
        <f t="shared" si="12"/>
        <v>1252.184</v>
      </c>
      <c r="G371" s="141">
        <v>1252184</v>
      </c>
    </row>
    <row r="372" spans="1:7" ht="12.75">
      <c r="A372" s="99">
        <f t="shared" si="13"/>
        <v>361</v>
      </c>
      <c r="B372" s="144" t="s">
        <v>797</v>
      </c>
      <c r="C372" s="149" t="s">
        <v>234</v>
      </c>
      <c r="D372" s="149" t="s">
        <v>644</v>
      </c>
      <c r="E372" s="149" t="s">
        <v>695</v>
      </c>
      <c r="F372" s="141">
        <f t="shared" si="12"/>
        <v>2.5</v>
      </c>
      <c r="G372" s="141">
        <v>2500</v>
      </c>
    </row>
    <row r="373" spans="1:7" ht="51">
      <c r="A373" s="99">
        <f t="shared" si="13"/>
        <v>362</v>
      </c>
      <c r="B373" s="144" t="s">
        <v>940</v>
      </c>
      <c r="C373" s="149" t="s">
        <v>234</v>
      </c>
      <c r="D373" s="149" t="s">
        <v>645</v>
      </c>
      <c r="E373" s="149" t="s">
        <v>101</v>
      </c>
      <c r="F373" s="141">
        <f t="shared" si="12"/>
        <v>598</v>
      </c>
      <c r="G373" s="141">
        <v>598000</v>
      </c>
    </row>
    <row r="374" spans="1:7" ht="25.5">
      <c r="A374" s="99">
        <f t="shared" si="13"/>
        <v>363</v>
      </c>
      <c r="B374" s="144" t="s">
        <v>770</v>
      </c>
      <c r="C374" s="149" t="s">
        <v>234</v>
      </c>
      <c r="D374" s="149" t="s">
        <v>645</v>
      </c>
      <c r="E374" s="149" t="s">
        <v>693</v>
      </c>
      <c r="F374" s="141">
        <f t="shared" si="12"/>
        <v>598</v>
      </c>
      <c r="G374" s="141">
        <v>598000</v>
      </c>
    </row>
    <row r="375" spans="1:7" ht="12.75">
      <c r="A375" s="112">
        <f t="shared" si="13"/>
        <v>364</v>
      </c>
      <c r="B375" s="113" t="s">
        <v>77</v>
      </c>
      <c r="C375" s="111" t="s">
        <v>235</v>
      </c>
      <c r="D375" s="111" t="s">
        <v>113</v>
      </c>
      <c r="E375" s="111" t="s">
        <v>101</v>
      </c>
      <c r="F375" s="109">
        <f t="shared" si="12"/>
        <v>21956.96</v>
      </c>
      <c r="G375" s="141">
        <v>21956960</v>
      </c>
    </row>
    <row r="376" spans="1:7" ht="12.75">
      <c r="A376" s="99">
        <f t="shared" si="13"/>
        <v>365</v>
      </c>
      <c r="B376" s="144" t="s">
        <v>97</v>
      </c>
      <c r="C376" s="149" t="s">
        <v>236</v>
      </c>
      <c r="D376" s="149" t="s">
        <v>113</v>
      </c>
      <c r="E376" s="149" t="s">
        <v>101</v>
      </c>
      <c r="F376" s="141">
        <f t="shared" si="12"/>
        <v>20324.86</v>
      </c>
      <c r="G376" s="141">
        <v>20324860</v>
      </c>
    </row>
    <row r="377" spans="1:7" ht="38.25">
      <c r="A377" s="99">
        <f t="shared" si="13"/>
        <v>366</v>
      </c>
      <c r="B377" s="144" t="s">
        <v>941</v>
      </c>
      <c r="C377" s="149" t="s">
        <v>236</v>
      </c>
      <c r="D377" s="149" t="s">
        <v>765</v>
      </c>
      <c r="E377" s="149" t="s">
        <v>101</v>
      </c>
      <c r="F377" s="141">
        <f t="shared" si="12"/>
        <v>20324.86</v>
      </c>
      <c r="G377" s="141">
        <v>20324860</v>
      </c>
    </row>
    <row r="378" spans="1:7" ht="12.75">
      <c r="A378" s="99">
        <f t="shared" si="13"/>
        <v>367</v>
      </c>
      <c r="B378" s="144" t="s">
        <v>958</v>
      </c>
      <c r="C378" s="149" t="s">
        <v>236</v>
      </c>
      <c r="D378" s="149" t="s">
        <v>646</v>
      </c>
      <c r="E378" s="149" t="s">
        <v>101</v>
      </c>
      <c r="F378" s="141">
        <f t="shared" si="12"/>
        <v>20324.86</v>
      </c>
      <c r="G378" s="141">
        <v>20324860</v>
      </c>
    </row>
    <row r="379" spans="1:7" ht="25.5">
      <c r="A379" s="99">
        <f t="shared" si="13"/>
        <v>368</v>
      </c>
      <c r="B379" s="144" t="s">
        <v>959</v>
      </c>
      <c r="C379" s="149" t="s">
        <v>236</v>
      </c>
      <c r="D379" s="149" t="s">
        <v>647</v>
      </c>
      <c r="E379" s="149" t="s">
        <v>101</v>
      </c>
      <c r="F379" s="141">
        <f t="shared" si="12"/>
        <v>147.5</v>
      </c>
      <c r="G379" s="141">
        <v>147500</v>
      </c>
    </row>
    <row r="380" spans="1:7" ht="25.5">
      <c r="A380" s="99">
        <f t="shared" si="13"/>
        <v>369</v>
      </c>
      <c r="B380" s="144" t="s">
        <v>770</v>
      </c>
      <c r="C380" s="149" t="s">
        <v>236</v>
      </c>
      <c r="D380" s="149" t="s">
        <v>647</v>
      </c>
      <c r="E380" s="149" t="s">
        <v>693</v>
      </c>
      <c r="F380" s="141">
        <f t="shared" si="12"/>
        <v>147.5</v>
      </c>
      <c r="G380" s="141">
        <v>147500</v>
      </c>
    </row>
    <row r="381" spans="1:7" ht="63.75">
      <c r="A381" s="99">
        <f t="shared" si="13"/>
        <v>370</v>
      </c>
      <c r="B381" s="144" t="s">
        <v>975</v>
      </c>
      <c r="C381" s="149" t="s">
        <v>236</v>
      </c>
      <c r="D381" s="149" t="s">
        <v>687</v>
      </c>
      <c r="E381" s="149" t="s">
        <v>101</v>
      </c>
      <c r="F381" s="141">
        <f t="shared" si="12"/>
        <v>10363.44</v>
      </c>
      <c r="G381" s="141">
        <v>10363440</v>
      </c>
    </row>
    <row r="382" spans="1:7" ht="12.75">
      <c r="A382" s="99">
        <f t="shared" si="13"/>
        <v>371</v>
      </c>
      <c r="B382" s="144" t="s">
        <v>904</v>
      </c>
      <c r="C382" s="149" t="s">
        <v>236</v>
      </c>
      <c r="D382" s="149" t="s">
        <v>687</v>
      </c>
      <c r="E382" s="149" t="s">
        <v>684</v>
      </c>
      <c r="F382" s="141">
        <f t="shared" si="12"/>
        <v>10363.44</v>
      </c>
      <c r="G382" s="141">
        <v>10363440</v>
      </c>
    </row>
    <row r="383" spans="1:7" ht="12.75">
      <c r="A383" s="99">
        <f t="shared" si="13"/>
        <v>372</v>
      </c>
      <c r="B383" s="144" t="s">
        <v>960</v>
      </c>
      <c r="C383" s="149" t="s">
        <v>236</v>
      </c>
      <c r="D383" s="149" t="s">
        <v>648</v>
      </c>
      <c r="E383" s="149" t="s">
        <v>101</v>
      </c>
      <c r="F383" s="141">
        <f t="shared" si="12"/>
        <v>3198</v>
      </c>
      <c r="G383" s="141">
        <v>3198000</v>
      </c>
    </row>
    <row r="384" spans="1:7" ht="12.75">
      <c r="A384" s="99">
        <f t="shared" si="13"/>
        <v>373</v>
      </c>
      <c r="B384" s="144" t="s">
        <v>796</v>
      </c>
      <c r="C384" s="149" t="s">
        <v>236</v>
      </c>
      <c r="D384" s="149" t="s">
        <v>648</v>
      </c>
      <c r="E384" s="149" t="s">
        <v>694</v>
      </c>
      <c r="F384" s="141">
        <f t="shared" si="12"/>
        <v>1824</v>
      </c>
      <c r="G384" s="141">
        <v>1824000</v>
      </c>
    </row>
    <row r="385" spans="1:7" ht="25.5">
      <c r="A385" s="99">
        <f t="shared" si="13"/>
        <v>374</v>
      </c>
      <c r="B385" s="144" t="s">
        <v>770</v>
      </c>
      <c r="C385" s="149" t="s">
        <v>236</v>
      </c>
      <c r="D385" s="149" t="s">
        <v>648</v>
      </c>
      <c r="E385" s="149" t="s">
        <v>693</v>
      </c>
      <c r="F385" s="141">
        <f t="shared" si="12"/>
        <v>1374</v>
      </c>
      <c r="G385" s="141">
        <v>1374000</v>
      </c>
    </row>
    <row r="386" spans="1:7" ht="38.25">
      <c r="A386" s="99">
        <f t="shared" si="13"/>
        <v>375</v>
      </c>
      <c r="B386" s="144" t="s">
        <v>1290</v>
      </c>
      <c r="C386" s="149" t="s">
        <v>236</v>
      </c>
      <c r="D386" s="149" t="s">
        <v>649</v>
      </c>
      <c r="E386" s="149" t="s">
        <v>101</v>
      </c>
      <c r="F386" s="141">
        <f t="shared" si="12"/>
        <v>1400.5</v>
      </c>
      <c r="G386" s="141">
        <v>1400500</v>
      </c>
    </row>
    <row r="387" spans="1:7" ht="12.75">
      <c r="A387" s="99">
        <f t="shared" si="13"/>
        <v>376</v>
      </c>
      <c r="B387" s="144" t="s">
        <v>796</v>
      </c>
      <c r="C387" s="149" t="s">
        <v>236</v>
      </c>
      <c r="D387" s="149" t="s">
        <v>649</v>
      </c>
      <c r="E387" s="149" t="s">
        <v>694</v>
      </c>
      <c r="F387" s="141">
        <f t="shared" si="12"/>
        <v>1287.2</v>
      </c>
      <c r="G387" s="141">
        <v>1287200</v>
      </c>
    </row>
    <row r="388" spans="1:7" ht="25.5">
      <c r="A388" s="99">
        <f t="shared" si="13"/>
        <v>377</v>
      </c>
      <c r="B388" s="144" t="s">
        <v>770</v>
      </c>
      <c r="C388" s="149" t="s">
        <v>236</v>
      </c>
      <c r="D388" s="149" t="s">
        <v>649</v>
      </c>
      <c r="E388" s="149" t="s">
        <v>693</v>
      </c>
      <c r="F388" s="141">
        <f t="shared" si="12"/>
        <v>113.3</v>
      </c>
      <c r="G388" s="141">
        <v>113300</v>
      </c>
    </row>
    <row r="389" spans="1:7" ht="25.5">
      <c r="A389" s="99">
        <f t="shared" si="13"/>
        <v>378</v>
      </c>
      <c r="B389" s="144" t="s">
        <v>961</v>
      </c>
      <c r="C389" s="149" t="s">
        <v>236</v>
      </c>
      <c r="D389" s="149" t="s">
        <v>650</v>
      </c>
      <c r="E389" s="149" t="s">
        <v>101</v>
      </c>
      <c r="F389" s="141">
        <f t="shared" si="12"/>
        <v>4664.42</v>
      </c>
      <c r="G389" s="141">
        <v>4664420</v>
      </c>
    </row>
    <row r="390" spans="1:7" ht="25.5">
      <c r="A390" s="99">
        <f t="shared" si="13"/>
        <v>379</v>
      </c>
      <c r="B390" s="144" t="s">
        <v>770</v>
      </c>
      <c r="C390" s="149" t="s">
        <v>236</v>
      </c>
      <c r="D390" s="149" t="s">
        <v>650</v>
      </c>
      <c r="E390" s="149" t="s">
        <v>693</v>
      </c>
      <c r="F390" s="141">
        <f t="shared" si="12"/>
        <v>4664.42</v>
      </c>
      <c r="G390" s="141">
        <v>4664420</v>
      </c>
    </row>
    <row r="391" spans="1:7" ht="25.5">
      <c r="A391" s="99">
        <f t="shared" si="13"/>
        <v>380</v>
      </c>
      <c r="B391" s="144" t="s">
        <v>962</v>
      </c>
      <c r="C391" s="149" t="s">
        <v>236</v>
      </c>
      <c r="D391" s="149" t="s">
        <v>651</v>
      </c>
      <c r="E391" s="149" t="s">
        <v>101</v>
      </c>
      <c r="F391" s="141">
        <f t="shared" si="12"/>
        <v>64</v>
      </c>
      <c r="G391" s="141">
        <v>64000</v>
      </c>
    </row>
    <row r="392" spans="1:7" ht="25.5">
      <c r="A392" s="99">
        <f t="shared" si="13"/>
        <v>381</v>
      </c>
      <c r="B392" s="144" t="s">
        <v>770</v>
      </c>
      <c r="C392" s="149" t="s">
        <v>236</v>
      </c>
      <c r="D392" s="149" t="s">
        <v>651</v>
      </c>
      <c r="E392" s="149" t="s">
        <v>693</v>
      </c>
      <c r="F392" s="141">
        <f t="shared" si="12"/>
        <v>64</v>
      </c>
      <c r="G392" s="141">
        <v>64000</v>
      </c>
    </row>
    <row r="393" spans="1:7" ht="12.75">
      <c r="A393" s="99">
        <f t="shared" si="13"/>
        <v>382</v>
      </c>
      <c r="B393" s="144" t="s">
        <v>963</v>
      </c>
      <c r="C393" s="149" t="s">
        <v>236</v>
      </c>
      <c r="D393" s="149" t="s">
        <v>652</v>
      </c>
      <c r="E393" s="149" t="s">
        <v>101</v>
      </c>
      <c r="F393" s="141">
        <f t="shared" si="12"/>
        <v>437</v>
      </c>
      <c r="G393" s="141">
        <v>437000</v>
      </c>
    </row>
    <row r="394" spans="1:7" ht="25.5">
      <c r="A394" s="99">
        <f t="shared" si="13"/>
        <v>383</v>
      </c>
      <c r="B394" s="144" t="s">
        <v>770</v>
      </c>
      <c r="C394" s="149" t="s">
        <v>236</v>
      </c>
      <c r="D394" s="149" t="s">
        <v>652</v>
      </c>
      <c r="E394" s="149" t="s">
        <v>693</v>
      </c>
      <c r="F394" s="141">
        <f t="shared" si="12"/>
        <v>437</v>
      </c>
      <c r="G394" s="141">
        <v>437000</v>
      </c>
    </row>
    <row r="395" spans="1:7" ht="76.5">
      <c r="A395" s="99">
        <f t="shared" si="13"/>
        <v>384</v>
      </c>
      <c r="B395" s="144" t="s">
        <v>964</v>
      </c>
      <c r="C395" s="149" t="s">
        <v>236</v>
      </c>
      <c r="D395" s="149" t="s">
        <v>653</v>
      </c>
      <c r="E395" s="149" t="s">
        <v>101</v>
      </c>
      <c r="F395" s="141">
        <f t="shared" si="12"/>
        <v>50</v>
      </c>
      <c r="G395" s="141">
        <v>50000</v>
      </c>
    </row>
    <row r="396" spans="1:7" ht="25.5">
      <c r="A396" s="99">
        <f t="shared" si="13"/>
        <v>385</v>
      </c>
      <c r="B396" s="144" t="s">
        <v>770</v>
      </c>
      <c r="C396" s="149" t="s">
        <v>236</v>
      </c>
      <c r="D396" s="149" t="s">
        <v>653</v>
      </c>
      <c r="E396" s="149" t="s">
        <v>693</v>
      </c>
      <c r="F396" s="141">
        <f t="shared" si="12"/>
        <v>50</v>
      </c>
      <c r="G396" s="141">
        <v>50000</v>
      </c>
    </row>
    <row r="397" spans="1:7" ht="12.75">
      <c r="A397" s="99">
        <f t="shared" si="13"/>
        <v>386</v>
      </c>
      <c r="B397" s="144" t="s">
        <v>78</v>
      </c>
      <c r="C397" s="149" t="s">
        <v>79</v>
      </c>
      <c r="D397" s="149" t="s">
        <v>113</v>
      </c>
      <c r="E397" s="149" t="s">
        <v>101</v>
      </c>
      <c r="F397" s="141">
        <f t="shared" si="12"/>
        <v>1632.1</v>
      </c>
      <c r="G397" s="141">
        <v>1632100</v>
      </c>
    </row>
    <row r="398" spans="1:7" ht="38.25">
      <c r="A398" s="99">
        <f t="shared" si="13"/>
        <v>387</v>
      </c>
      <c r="B398" s="144" t="s">
        <v>941</v>
      </c>
      <c r="C398" s="149" t="s">
        <v>79</v>
      </c>
      <c r="D398" s="149" t="s">
        <v>765</v>
      </c>
      <c r="E398" s="149" t="s">
        <v>101</v>
      </c>
      <c r="F398" s="141">
        <f t="shared" si="12"/>
        <v>1632.1</v>
      </c>
      <c r="G398" s="141">
        <v>1632100</v>
      </c>
    </row>
    <row r="399" spans="1:7" ht="12.75">
      <c r="A399" s="99">
        <f t="shared" si="13"/>
        <v>388</v>
      </c>
      <c r="B399" s="144" t="s">
        <v>965</v>
      </c>
      <c r="C399" s="149" t="s">
        <v>79</v>
      </c>
      <c r="D399" s="149" t="s">
        <v>654</v>
      </c>
      <c r="E399" s="149" t="s">
        <v>101</v>
      </c>
      <c r="F399" s="141">
        <f t="shared" si="12"/>
        <v>1632.1</v>
      </c>
      <c r="G399" s="141">
        <v>1632100</v>
      </c>
    </row>
    <row r="400" spans="1:7" ht="38.25">
      <c r="A400" s="99">
        <f t="shared" si="13"/>
        <v>389</v>
      </c>
      <c r="B400" s="144" t="s">
        <v>1291</v>
      </c>
      <c r="C400" s="149" t="s">
        <v>79</v>
      </c>
      <c r="D400" s="149" t="s">
        <v>655</v>
      </c>
      <c r="E400" s="149" t="s">
        <v>101</v>
      </c>
      <c r="F400" s="141">
        <f t="shared" si="12"/>
        <v>1629.1</v>
      </c>
      <c r="G400" s="141">
        <v>1629100</v>
      </c>
    </row>
    <row r="401" spans="1:7" ht="25.5">
      <c r="A401" s="99">
        <f t="shared" si="13"/>
        <v>390</v>
      </c>
      <c r="B401" s="144" t="s">
        <v>770</v>
      </c>
      <c r="C401" s="149" t="s">
        <v>79</v>
      </c>
      <c r="D401" s="149" t="s">
        <v>655</v>
      </c>
      <c r="E401" s="149" t="s">
        <v>693</v>
      </c>
      <c r="F401" s="141">
        <f t="shared" si="12"/>
        <v>1629.1</v>
      </c>
      <c r="G401" s="141">
        <v>1629100</v>
      </c>
    </row>
    <row r="402" spans="1:7" ht="38.25">
      <c r="A402" s="99">
        <f t="shared" si="13"/>
        <v>391</v>
      </c>
      <c r="B402" s="144" t="s">
        <v>966</v>
      </c>
      <c r="C402" s="149" t="s">
        <v>79</v>
      </c>
      <c r="D402" s="149" t="s">
        <v>656</v>
      </c>
      <c r="E402" s="149" t="s">
        <v>101</v>
      </c>
      <c r="F402" s="141">
        <f t="shared" si="12"/>
        <v>3</v>
      </c>
      <c r="G402" s="141">
        <v>3000</v>
      </c>
    </row>
    <row r="403" spans="1:7" ht="25.5">
      <c r="A403" s="99">
        <f t="shared" si="13"/>
        <v>392</v>
      </c>
      <c r="B403" s="144" t="s">
        <v>770</v>
      </c>
      <c r="C403" s="149" t="s">
        <v>79</v>
      </c>
      <c r="D403" s="149" t="s">
        <v>656</v>
      </c>
      <c r="E403" s="149" t="s">
        <v>693</v>
      </c>
      <c r="F403" s="141">
        <f t="shared" si="12"/>
        <v>3</v>
      </c>
      <c r="G403" s="141">
        <v>3000</v>
      </c>
    </row>
    <row r="404" spans="1:7" ht="12.75">
      <c r="A404" s="112">
        <f t="shared" si="13"/>
        <v>393</v>
      </c>
      <c r="B404" s="113" t="s">
        <v>266</v>
      </c>
      <c r="C404" s="111" t="s">
        <v>237</v>
      </c>
      <c r="D404" s="111" t="s">
        <v>113</v>
      </c>
      <c r="E404" s="111" t="s">
        <v>101</v>
      </c>
      <c r="F404" s="109">
        <f t="shared" si="12"/>
        <v>69408</v>
      </c>
      <c r="G404" s="141">
        <v>69408000</v>
      </c>
    </row>
    <row r="405" spans="1:7" ht="12.75">
      <c r="A405" s="99">
        <f t="shared" si="13"/>
        <v>394</v>
      </c>
      <c r="B405" s="144" t="s">
        <v>267</v>
      </c>
      <c r="C405" s="149" t="s">
        <v>238</v>
      </c>
      <c r="D405" s="149" t="s">
        <v>113</v>
      </c>
      <c r="E405" s="149" t="s">
        <v>101</v>
      </c>
      <c r="F405" s="141">
        <f t="shared" si="12"/>
        <v>3331</v>
      </c>
      <c r="G405" s="141">
        <v>3331000</v>
      </c>
    </row>
    <row r="406" spans="1:7" ht="12.75">
      <c r="A406" s="99">
        <f t="shared" si="13"/>
        <v>395</v>
      </c>
      <c r="B406" s="144" t="s">
        <v>706</v>
      </c>
      <c r="C406" s="149" t="s">
        <v>238</v>
      </c>
      <c r="D406" s="149" t="s">
        <v>480</v>
      </c>
      <c r="E406" s="149" t="s">
        <v>101</v>
      </c>
      <c r="F406" s="141">
        <f aca="true" t="shared" si="14" ref="F406:F469">G406/1000</f>
        <v>3331</v>
      </c>
      <c r="G406" s="141">
        <v>3331000</v>
      </c>
    </row>
    <row r="407" spans="1:7" ht="12.75">
      <c r="A407" s="99">
        <f t="shared" si="13"/>
        <v>396</v>
      </c>
      <c r="B407" s="144" t="s">
        <v>882</v>
      </c>
      <c r="C407" s="149" t="s">
        <v>238</v>
      </c>
      <c r="D407" s="149" t="s">
        <v>657</v>
      </c>
      <c r="E407" s="149" t="s">
        <v>101</v>
      </c>
      <c r="F407" s="141">
        <f t="shared" si="14"/>
        <v>3331</v>
      </c>
      <c r="G407" s="141">
        <v>3331000</v>
      </c>
    </row>
    <row r="408" spans="1:7" ht="25.5">
      <c r="A408" s="99">
        <f t="shared" si="13"/>
        <v>397</v>
      </c>
      <c r="B408" s="144" t="s">
        <v>883</v>
      </c>
      <c r="C408" s="149" t="s">
        <v>238</v>
      </c>
      <c r="D408" s="149" t="s">
        <v>657</v>
      </c>
      <c r="E408" s="149" t="s">
        <v>697</v>
      </c>
      <c r="F408" s="141">
        <f t="shared" si="14"/>
        <v>3331</v>
      </c>
      <c r="G408" s="141">
        <v>3331000</v>
      </c>
    </row>
    <row r="409" spans="1:7" ht="12.75">
      <c r="A409" s="99">
        <f t="shared" si="13"/>
        <v>398</v>
      </c>
      <c r="B409" s="144" t="s">
        <v>268</v>
      </c>
      <c r="C409" s="149" t="s">
        <v>239</v>
      </c>
      <c r="D409" s="149" t="s">
        <v>113</v>
      </c>
      <c r="E409" s="149" t="s">
        <v>101</v>
      </c>
      <c r="F409" s="141">
        <f t="shared" si="14"/>
        <v>60487</v>
      </c>
      <c r="G409" s="141">
        <v>60487000</v>
      </c>
    </row>
    <row r="410" spans="1:7" ht="38.25">
      <c r="A410" s="99">
        <f t="shared" si="13"/>
        <v>399</v>
      </c>
      <c r="B410" s="144" t="s">
        <v>837</v>
      </c>
      <c r="C410" s="149" t="s">
        <v>239</v>
      </c>
      <c r="D410" s="149" t="s">
        <v>114</v>
      </c>
      <c r="E410" s="149" t="s">
        <v>101</v>
      </c>
      <c r="F410" s="141">
        <f t="shared" si="14"/>
        <v>850</v>
      </c>
      <c r="G410" s="141">
        <v>850000</v>
      </c>
    </row>
    <row r="411" spans="1:7" ht="63.75">
      <c r="A411" s="99">
        <f t="shared" si="13"/>
        <v>400</v>
      </c>
      <c r="B411" s="144" t="s">
        <v>877</v>
      </c>
      <c r="C411" s="149" t="s">
        <v>239</v>
      </c>
      <c r="D411" s="149" t="s">
        <v>589</v>
      </c>
      <c r="E411" s="149" t="s">
        <v>101</v>
      </c>
      <c r="F411" s="141">
        <f t="shared" si="14"/>
        <v>850</v>
      </c>
      <c r="G411" s="141">
        <v>850000</v>
      </c>
    </row>
    <row r="412" spans="1:7" ht="38.25">
      <c r="A412" s="99">
        <f t="shared" si="13"/>
        <v>401</v>
      </c>
      <c r="B412" s="144" t="s">
        <v>884</v>
      </c>
      <c r="C412" s="149" t="s">
        <v>239</v>
      </c>
      <c r="D412" s="149" t="s">
        <v>658</v>
      </c>
      <c r="E412" s="149" t="s">
        <v>101</v>
      </c>
      <c r="F412" s="141">
        <f t="shared" si="14"/>
        <v>190</v>
      </c>
      <c r="G412" s="141">
        <v>190000</v>
      </c>
    </row>
    <row r="413" spans="1:7" ht="25.5">
      <c r="A413" s="99">
        <f t="shared" si="13"/>
        <v>402</v>
      </c>
      <c r="B413" s="144" t="s">
        <v>885</v>
      </c>
      <c r="C413" s="149" t="s">
        <v>239</v>
      </c>
      <c r="D413" s="149" t="s">
        <v>658</v>
      </c>
      <c r="E413" s="149" t="s">
        <v>698</v>
      </c>
      <c r="F413" s="141">
        <f t="shared" si="14"/>
        <v>190</v>
      </c>
      <c r="G413" s="141">
        <v>190000</v>
      </c>
    </row>
    <row r="414" spans="1:7" ht="38.25">
      <c r="A414" s="99">
        <f t="shared" si="13"/>
        <v>403</v>
      </c>
      <c r="B414" s="144" t="s">
        <v>886</v>
      </c>
      <c r="C414" s="149" t="s">
        <v>239</v>
      </c>
      <c r="D414" s="149" t="s">
        <v>659</v>
      </c>
      <c r="E414" s="149" t="s">
        <v>101</v>
      </c>
      <c r="F414" s="141">
        <f t="shared" si="14"/>
        <v>660</v>
      </c>
      <c r="G414" s="141">
        <v>660000</v>
      </c>
    </row>
    <row r="415" spans="1:7" ht="25.5">
      <c r="A415" s="99">
        <f t="shared" si="13"/>
        <v>404</v>
      </c>
      <c r="B415" s="144" t="s">
        <v>885</v>
      </c>
      <c r="C415" s="149" t="s">
        <v>239</v>
      </c>
      <c r="D415" s="149" t="s">
        <v>659</v>
      </c>
      <c r="E415" s="149" t="s">
        <v>698</v>
      </c>
      <c r="F415" s="141">
        <f t="shared" si="14"/>
        <v>660</v>
      </c>
      <c r="G415" s="141">
        <v>660000</v>
      </c>
    </row>
    <row r="416" spans="1:7" ht="38.25">
      <c r="A416" s="99">
        <f t="shared" si="13"/>
        <v>405</v>
      </c>
      <c r="B416" s="144" t="s">
        <v>941</v>
      </c>
      <c r="C416" s="149" t="s">
        <v>239</v>
      </c>
      <c r="D416" s="149" t="s">
        <v>765</v>
      </c>
      <c r="E416" s="149" t="s">
        <v>101</v>
      </c>
      <c r="F416" s="141">
        <f t="shared" si="14"/>
        <v>1512</v>
      </c>
      <c r="G416" s="141">
        <v>1512000</v>
      </c>
    </row>
    <row r="417" spans="1:7" ht="25.5">
      <c r="A417" s="99">
        <f t="shared" si="13"/>
        <v>406</v>
      </c>
      <c r="B417" s="144" t="s">
        <v>967</v>
      </c>
      <c r="C417" s="149" t="s">
        <v>239</v>
      </c>
      <c r="D417" s="149" t="s">
        <v>660</v>
      </c>
      <c r="E417" s="149" t="s">
        <v>101</v>
      </c>
      <c r="F417" s="141">
        <f t="shared" si="14"/>
        <v>1512</v>
      </c>
      <c r="G417" s="141">
        <v>1512000</v>
      </c>
    </row>
    <row r="418" spans="1:7" ht="25.5">
      <c r="A418" s="99">
        <f t="shared" si="13"/>
        <v>407</v>
      </c>
      <c r="B418" s="144" t="s">
        <v>968</v>
      </c>
      <c r="C418" s="149" t="s">
        <v>239</v>
      </c>
      <c r="D418" s="149" t="s">
        <v>661</v>
      </c>
      <c r="E418" s="149" t="s">
        <v>101</v>
      </c>
      <c r="F418" s="141">
        <f t="shared" si="14"/>
        <v>1512</v>
      </c>
      <c r="G418" s="141">
        <v>1512000</v>
      </c>
    </row>
    <row r="419" spans="1:7" ht="25.5">
      <c r="A419" s="99">
        <f t="shared" si="13"/>
        <v>408</v>
      </c>
      <c r="B419" s="144" t="s">
        <v>885</v>
      </c>
      <c r="C419" s="149" t="s">
        <v>239</v>
      </c>
      <c r="D419" s="149" t="s">
        <v>661</v>
      </c>
      <c r="E419" s="149" t="s">
        <v>698</v>
      </c>
      <c r="F419" s="141">
        <f t="shared" si="14"/>
        <v>1512</v>
      </c>
      <c r="G419" s="141">
        <v>1512000</v>
      </c>
    </row>
    <row r="420" spans="1:7" ht="38.25">
      <c r="A420" s="99">
        <f t="shared" si="13"/>
        <v>409</v>
      </c>
      <c r="B420" s="144" t="s">
        <v>710</v>
      </c>
      <c r="C420" s="149" t="s">
        <v>239</v>
      </c>
      <c r="D420" s="149" t="s">
        <v>662</v>
      </c>
      <c r="E420" s="149" t="s">
        <v>101</v>
      </c>
      <c r="F420" s="141">
        <f t="shared" si="14"/>
        <v>635</v>
      </c>
      <c r="G420" s="141">
        <v>635000</v>
      </c>
    </row>
    <row r="421" spans="1:7" ht="25.5">
      <c r="A421" s="99">
        <f t="shared" si="13"/>
        <v>410</v>
      </c>
      <c r="B421" s="144" t="s">
        <v>887</v>
      </c>
      <c r="C421" s="149" t="s">
        <v>239</v>
      </c>
      <c r="D421" s="149" t="s">
        <v>663</v>
      </c>
      <c r="E421" s="149" t="s">
        <v>101</v>
      </c>
      <c r="F421" s="141">
        <f t="shared" si="14"/>
        <v>100</v>
      </c>
      <c r="G421" s="141">
        <v>100000</v>
      </c>
    </row>
    <row r="422" spans="1:7" ht="12.75">
      <c r="A422" s="99">
        <f t="shared" si="13"/>
        <v>411</v>
      </c>
      <c r="B422" s="144" t="s">
        <v>840</v>
      </c>
      <c r="C422" s="149" t="s">
        <v>239</v>
      </c>
      <c r="D422" s="149" t="s">
        <v>663</v>
      </c>
      <c r="E422" s="149" t="s">
        <v>552</v>
      </c>
      <c r="F422" s="141">
        <f t="shared" si="14"/>
        <v>100</v>
      </c>
      <c r="G422" s="141">
        <v>100000</v>
      </c>
    </row>
    <row r="423" spans="1:7" ht="25.5">
      <c r="A423" s="99">
        <f t="shared" si="13"/>
        <v>412</v>
      </c>
      <c r="B423" s="144" t="s">
        <v>888</v>
      </c>
      <c r="C423" s="149" t="s">
        <v>239</v>
      </c>
      <c r="D423" s="149" t="s">
        <v>664</v>
      </c>
      <c r="E423" s="149" t="s">
        <v>101</v>
      </c>
      <c r="F423" s="141">
        <f t="shared" si="14"/>
        <v>80</v>
      </c>
      <c r="G423" s="141">
        <v>80000</v>
      </c>
    </row>
    <row r="424" spans="1:7" ht="25.5">
      <c r="A424" s="99">
        <f t="shared" si="13"/>
        <v>413</v>
      </c>
      <c r="B424" s="144" t="s">
        <v>770</v>
      </c>
      <c r="C424" s="149" t="s">
        <v>239</v>
      </c>
      <c r="D424" s="149" t="s">
        <v>664</v>
      </c>
      <c r="E424" s="149" t="s">
        <v>693</v>
      </c>
      <c r="F424" s="141">
        <f t="shared" si="14"/>
        <v>80</v>
      </c>
      <c r="G424" s="141">
        <v>80000</v>
      </c>
    </row>
    <row r="425" spans="1:7" ht="25.5">
      <c r="A425" s="99">
        <f t="shared" si="13"/>
        <v>414</v>
      </c>
      <c r="B425" s="144" t="s">
        <v>889</v>
      </c>
      <c r="C425" s="149" t="s">
        <v>239</v>
      </c>
      <c r="D425" s="149" t="s">
        <v>665</v>
      </c>
      <c r="E425" s="149" t="s">
        <v>101</v>
      </c>
      <c r="F425" s="141">
        <f t="shared" si="14"/>
        <v>355</v>
      </c>
      <c r="G425" s="141">
        <v>355000</v>
      </c>
    </row>
    <row r="426" spans="1:7" ht="25.5">
      <c r="A426" s="99">
        <f t="shared" si="13"/>
        <v>415</v>
      </c>
      <c r="B426" s="144" t="s">
        <v>770</v>
      </c>
      <c r="C426" s="149" t="s">
        <v>239</v>
      </c>
      <c r="D426" s="149" t="s">
        <v>665</v>
      </c>
      <c r="E426" s="149" t="s">
        <v>693</v>
      </c>
      <c r="F426" s="141">
        <f t="shared" si="14"/>
        <v>355</v>
      </c>
      <c r="G426" s="141">
        <v>355000</v>
      </c>
    </row>
    <row r="427" spans="1:7" ht="38.25">
      <c r="A427" s="99">
        <f t="shared" si="13"/>
        <v>416</v>
      </c>
      <c r="B427" s="144" t="s">
        <v>890</v>
      </c>
      <c r="C427" s="149" t="s">
        <v>239</v>
      </c>
      <c r="D427" s="149" t="s">
        <v>666</v>
      </c>
      <c r="E427" s="149" t="s">
        <v>101</v>
      </c>
      <c r="F427" s="141">
        <f t="shared" si="14"/>
        <v>40</v>
      </c>
      <c r="G427" s="141">
        <v>40000</v>
      </c>
    </row>
    <row r="428" spans="1:7" ht="25.5">
      <c r="A428" s="99">
        <f t="shared" si="13"/>
        <v>417</v>
      </c>
      <c r="B428" s="144" t="s">
        <v>770</v>
      </c>
      <c r="C428" s="149" t="s">
        <v>239</v>
      </c>
      <c r="D428" s="149" t="s">
        <v>666</v>
      </c>
      <c r="E428" s="149" t="s">
        <v>693</v>
      </c>
      <c r="F428" s="141">
        <f t="shared" si="14"/>
        <v>40</v>
      </c>
      <c r="G428" s="141">
        <v>40000</v>
      </c>
    </row>
    <row r="429" spans="1:7" ht="25.5">
      <c r="A429" s="99">
        <f t="shared" si="13"/>
        <v>418</v>
      </c>
      <c r="B429" s="144" t="s">
        <v>891</v>
      </c>
      <c r="C429" s="149" t="s">
        <v>239</v>
      </c>
      <c r="D429" s="149" t="s">
        <v>667</v>
      </c>
      <c r="E429" s="149" t="s">
        <v>101</v>
      </c>
      <c r="F429" s="141">
        <f t="shared" si="14"/>
        <v>50</v>
      </c>
      <c r="G429" s="141">
        <v>50000</v>
      </c>
    </row>
    <row r="430" spans="1:7" ht="25.5">
      <c r="A430" s="99">
        <f t="shared" si="13"/>
        <v>419</v>
      </c>
      <c r="B430" s="144" t="s">
        <v>770</v>
      </c>
      <c r="C430" s="149" t="s">
        <v>239</v>
      </c>
      <c r="D430" s="149" t="s">
        <v>667</v>
      </c>
      <c r="E430" s="149" t="s">
        <v>693</v>
      </c>
      <c r="F430" s="141">
        <f t="shared" si="14"/>
        <v>50</v>
      </c>
      <c r="G430" s="141">
        <v>50000</v>
      </c>
    </row>
    <row r="431" spans="1:7" ht="25.5">
      <c r="A431" s="99">
        <f t="shared" si="13"/>
        <v>420</v>
      </c>
      <c r="B431" s="144" t="s">
        <v>892</v>
      </c>
      <c r="C431" s="149" t="s">
        <v>239</v>
      </c>
      <c r="D431" s="149" t="s">
        <v>668</v>
      </c>
      <c r="E431" s="149" t="s">
        <v>101</v>
      </c>
      <c r="F431" s="141">
        <f t="shared" si="14"/>
        <v>10</v>
      </c>
      <c r="G431" s="141">
        <v>10000</v>
      </c>
    </row>
    <row r="432" spans="1:7" ht="25.5">
      <c r="A432" s="99">
        <f t="shared" si="13"/>
        <v>421</v>
      </c>
      <c r="B432" s="144" t="s">
        <v>770</v>
      </c>
      <c r="C432" s="149" t="s">
        <v>239</v>
      </c>
      <c r="D432" s="149" t="s">
        <v>668</v>
      </c>
      <c r="E432" s="149" t="s">
        <v>693</v>
      </c>
      <c r="F432" s="141">
        <f t="shared" si="14"/>
        <v>10</v>
      </c>
      <c r="G432" s="141">
        <v>10000</v>
      </c>
    </row>
    <row r="433" spans="1:7" ht="12.75">
      <c r="A433" s="99">
        <f t="shared" si="13"/>
        <v>422</v>
      </c>
      <c r="B433" s="144" t="s">
        <v>706</v>
      </c>
      <c r="C433" s="149" t="s">
        <v>239</v>
      </c>
      <c r="D433" s="149" t="s">
        <v>480</v>
      </c>
      <c r="E433" s="149" t="s">
        <v>101</v>
      </c>
      <c r="F433" s="141">
        <f t="shared" si="14"/>
        <v>57490</v>
      </c>
      <c r="G433" s="141">
        <v>57490000</v>
      </c>
    </row>
    <row r="434" spans="1:7" ht="25.5">
      <c r="A434" s="99">
        <f aca="true" t="shared" si="15" ref="A434:A494">1+A433</f>
        <v>423</v>
      </c>
      <c r="B434" s="144" t="s">
        <v>893</v>
      </c>
      <c r="C434" s="149" t="s">
        <v>239</v>
      </c>
      <c r="D434" s="149" t="s">
        <v>669</v>
      </c>
      <c r="E434" s="149" t="s">
        <v>101</v>
      </c>
      <c r="F434" s="141">
        <f t="shared" si="14"/>
        <v>184</v>
      </c>
      <c r="G434" s="141">
        <v>184000</v>
      </c>
    </row>
    <row r="435" spans="1:7" ht="25.5">
      <c r="A435" s="99">
        <f t="shared" si="15"/>
        <v>424</v>
      </c>
      <c r="B435" s="144" t="s">
        <v>894</v>
      </c>
      <c r="C435" s="149" t="s">
        <v>239</v>
      </c>
      <c r="D435" s="149" t="s">
        <v>669</v>
      </c>
      <c r="E435" s="149" t="s">
        <v>670</v>
      </c>
      <c r="F435" s="141">
        <f t="shared" si="14"/>
        <v>184</v>
      </c>
      <c r="G435" s="141">
        <v>184000</v>
      </c>
    </row>
    <row r="436" spans="1:7" ht="38.25">
      <c r="A436" s="99">
        <f t="shared" si="15"/>
        <v>425</v>
      </c>
      <c r="B436" s="144" t="s">
        <v>895</v>
      </c>
      <c r="C436" s="149" t="s">
        <v>239</v>
      </c>
      <c r="D436" s="149" t="s">
        <v>671</v>
      </c>
      <c r="E436" s="149" t="s">
        <v>101</v>
      </c>
      <c r="F436" s="141">
        <f t="shared" si="14"/>
        <v>7389</v>
      </c>
      <c r="G436" s="141">
        <v>7389000</v>
      </c>
    </row>
    <row r="437" spans="1:7" ht="25.5">
      <c r="A437" s="99">
        <f t="shared" si="15"/>
        <v>426</v>
      </c>
      <c r="B437" s="144" t="s">
        <v>883</v>
      </c>
      <c r="C437" s="149" t="s">
        <v>239</v>
      </c>
      <c r="D437" s="149" t="s">
        <v>671</v>
      </c>
      <c r="E437" s="149" t="s">
        <v>697</v>
      </c>
      <c r="F437" s="141">
        <f t="shared" si="14"/>
        <v>7389</v>
      </c>
      <c r="G437" s="141">
        <v>7389000</v>
      </c>
    </row>
    <row r="438" spans="1:7" ht="51">
      <c r="A438" s="99">
        <f t="shared" si="15"/>
        <v>427</v>
      </c>
      <c r="B438" s="144" t="s">
        <v>896</v>
      </c>
      <c r="C438" s="149" t="s">
        <v>239</v>
      </c>
      <c r="D438" s="149" t="s">
        <v>672</v>
      </c>
      <c r="E438" s="149" t="s">
        <v>101</v>
      </c>
      <c r="F438" s="141">
        <f t="shared" si="14"/>
        <v>42092</v>
      </c>
      <c r="G438" s="141">
        <v>42092000</v>
      </c>
    </row>
    <row r="439" spans="1:7" ht="25.5">
      <c r="A439" s="99">
        <f t="shared" si="15"/>
        <v>428</v>
      </c>
      <c r="B439" s="144" t="s">
        <v>883</v>
      </c>
      <c r="C439" s="149" t="s">
        <v>239</v>
      </c>
      <c r="D439" s="149" t="s">
        <v>672</v>
      </c>
      <c r="E439" s="149" t="s">
        <v>697</v>
      </c>
      <c r="F439" s="141">
        <f t="shared" si="14"/>
        <v>42092</v>
      </c>
      <c r="G439" s="141">
        <v>42092000</v>
      </c>
    </row>
    <row r="440" spans="1:7" ht="25.5">
      <c r="A440" s="99">
        <f t="shared" si="15"/>
        <v>429</v>
      </c>
      <c r="B440" s="144" t="s">
        <v>897</v>
      </c>
      <c r="C440" s="149" t="s">
        <v>239</v>
      </c>
      <c r="D440" s="149" t="s">
        <v>673</v>
      </c>
      <c r="E440" s="149" t="s">
        <v>101</v>
      </c>
      <c r="F440" s="141">
        <f t="shared" si="14"/>
        <v>7825</v>
      </c>
      <c r="G440" s="141">
        <v>7825000</v>
      </c>
    </row>
    <row r="441" spans="1:7" ht="25.5">
      <c r="A441" s="99">
        <f t="shared" si="15"/>
        <v>430</v>
      </c>
      <c r="B441" s="144" t="s">
        <v>883</v>
      </c>
      <c r="C441" s="149" t="s">
        <v>239</v>
      </c>
      <c r="D441" s="149" t="s">
        <v>673</v>
      </c>
      <c r="E441" s="149" t="s">
        <v>697</v>
      </c>
      <c r="F441" s="141">
        <f t="shared" si="14"/>
        <v>7825</v>
      </c>
      <c r="G441" s="141">
        <v>7825000</v>
      </c>
    </row>
    <row r="442" spans="1:7" ht="12.75">
      <c r="A442" s="99">
        <f t="shared" si="15"/>
        <v>431</v>
      </c>
      <c r="B442" s="144" t="s">
        <v>379</v>
      </c>
      <c r="C442" s="149" t="s">
        <v>380</v>
      </c>
      <c r="D442" s="149" t="s">
        <v>113</v>
      </c>
      <c r="E442" s="149" t="s">
        <v>101</v>
      </c>
      <c r="F442" s="141">
        <f t="shared" si="14"/>
        <v>5590</v>
      </c>
      <c r="G442" s="141">
        <v>5590000</v>
      </c>
    </row>
    <row r="443" spans="1:7" ht="12.75">
      <c r="A443" s="99">
        <f t="shared" si="15"/>
        <v>432</v>
      </c>
      <c r="B443" s="144" t="s">
        <v>706</v>
      </c>
      <c r="C443" s="149" t="s">
        <v>380</v>
      </c>
      <c r="D443" s="149" t="s">
        <v>480</v>
      </c>
      <c r="E443" s="149" t="s">
        <v>101</v>
      </c>
      <c r="F443" s="141">
        <f t="shared" si="14"/>
        <v>5590</v>
      </c>
      <c r="G443" s="141">
        <v>5590000</v>
      </c>
    </row>
    <row r="444" spans="1:7" ht="38.25">
      <c r="A444" s="99">
        <f t="shared" si="15"/>
        <v>433</v>
      </c>
      <c r="B444" s="144" t="s">
        <v>895</v>
      </c>
      <c r="C444" s="149" t="s">
        <v>380</v>
      </c>
      <c r="D444" s="149" t="s">
        <v>671</v>
      </c>
      <c r="E444" s="149" t="s">
        <v>101</v>
      </c>
      <c r="F444" s="141">
        <f t="shared" si="14"/>
        <v>388</v>
      </c>
      <c r="G444" s="141">
        <v>388000</v>
      </c>
    </row>
    <row r="445" spans="1:7" ht="12.75">
      <c r="A445" s="99">
        <f t="shared" si="15"/>
        <v>434</v>
      </c>
      <c r="B445" s="144" t="s">
        <v>796</v>
      </c>
      <c r="C445" s="149" t="s">
        <v>380</v>
      </c>
      <c r="D445" s="149" t="s">
        <v>671</v>
      </c>
      <c r="E445" s="149" t="s">
        <v>694</v>
      </c>
      <c r="F445" s="141">
        <f t="shared" si="14"/>
        <v>365.875</v>
      </c>
      <c r="G445" s="141">
        <v>365875</v>
      </c>
    </row>
    <row r="446" spans="1:7" ht="25.5">
      <c r="A446" s="99">
        <f t="shared" si="15"/>
        <v>435</v>
      </c>
      <c r="B446" s="144" t="s">
        <v>770</v>
      </c>
      <c r="C446" s="149" t="s">
        <v>380</v>
      </c>
      <c r="D446" s="149" t="s">
        <v>671</v>
      </c>
      <c r="E446" s="149" t="s">
        <v>693</v>
      </c>
      <c r="F446" s="141">
        <f t="shared" si="14"/>
        <v>22.125</v>
      </c>
      <c r="G446" s="141">
        <v>22125</v>
      </c>
    </row>
    <row r="447" spans="1:7" ht="51">
      <c r="A447" s="99">
        <f t="shared" si="15"/>
        <v>436</v>
      </c>
      <c r="B447" s="144" t="s">
        <v>896</v>
      </c>
      <c r="C447" s="149" t="s">
        <v>380</v>
      </c>
      <c r="D447" s="149" t="s">
        <v>672</v>
      </c>
      <c r="E447" s="149" t="s">
        <v>101</v>
      </c>
      <c r="F447" s="141">
        <f t="shared" si="14"/>
        <v>5202</v>
      </c>
      <c r="G447" s="141">
        <v>5202000</v>
      </c>
    </row>
    <row r="448" spans="1:7" ht="12.75">
      <c r="A448" s="99">
        <f t="shared" si="15"/>
        <v>437</v>
      </c>
      <c r="B448" s="144" t="s">
        <v>796</v>
      </c>
      <c r="C448" s="149" t="s">
        <v>380</v>
      </c>
      <c r="D448" s="149" t="s">
        <v>672</v>
      </c>
      <c r="E448" s="149" t="s">
        <v>694</v>
      </c>
      <c r="F448" s="141">
        <f t="shared" si="14"/>
        <v>4595.365</v>
      </c>
      <c r="G448" s="141">
        <v>4595365</v>
      </c>
    </row>
    <row r="449" spans="1:7" ht="25.5">
      <c r="A449" s="99">
        <f t="shared" si="15"/>
        <v>438</v>
      </c>
      <c r="B449" s="144" t="s">
        <v>770</v>
      </c>
      <c r="C449" s="149" t="s">
        <v>380</v>
      </c>
      <c r="D449" s="149" t="s">
        <v>672</v>
      </c>
      <c r="E449" s="149" t="s">
        <v>693</v>
      </c>
      <c r="F449" s="141">
        <f t="shared" si="14"/>
        <v>606.635</v>
      </c>
      <c r="G449" s="141">
        <v>606635</v>
      </c>
    </row>
    <row r="450" spans="1:7" ht="12.75">
      <c r="A450" s="112">
        <f t="shared" si="15"/>
        <v>439</v>
      </c>
      <c r="B450" s="113" t="s">
        <v>80</v>
      </c>
      <c r="C450" s="111" t="s">
        <v>240</v>
      </c>
      <c r="D450" s="111" t="s">
        <v>113</v>
      </c>
      <c r="E450" s="111" t="s">
        <v>101</v>
      </c>
      <c r="F450" s="109">
        <f t="shared" si="14"/>
        <v>31456.355</v>
      </c>
      <c r="G450" s="141">
        <v>31456355</v>
      </c>
    </row>
    <row r="451" spans="1:7" ht="12.75">
      <c r="A451" s="99">
        <f t="shared" si="15"/>
        <v>440</v>
      </c>
      <c r="B451" s="144" t="s">
        <v>298</v>
      </c>
      <c r="C451" s="149" t="s">
        <v>297</v>
      </c>
      <c r="D451" s="149" t="s">
        <v>113</v>
      </c>
      <c r="E451" s="149" t="s">
        <v>101</v>
      </c>
      <c r="F451" s="141">
        <f t="shared" si="14"/>
        <v>9057.1</v>
      </c>
      <c r="G451" s="141">
        <v>9057100</v>
      </c>
    </row>
    <row r="452" spans="1:7" ht="38.25">
      <c r="A452" s="99">
        <f t="shared" si="15"/>
        <v>441</v>
      </c>
      <c r="B452" s="144" t="s">
        <v>941</v>
      </c>
      <c r="C452" s="149" t="s">
        <v>297</v>
      </c>
      <c r="D452" s="149" t="s">
        <v>765</v>
      </c>
      <c r="E452" s="149" t="s">
        <v>101</v>
      </c>
      <c r="F452" s="141">
        <f t="shared" si="14"/>
        <v>9057.1</v>
      </c>
      <c r="G452" s="141">
        <v>9057100</v>
      </c>
    </row>
    <row r="453" spans="1:7" ht="12.75">
      <c r="A453" s="99">
        <f t="shared" si="15"/>
        <v>442</v>
      </c>
      <c r="B453" s="144" t="s">
        <v>969</v>
      </c>
      <c r="C453" s="149" t="s">
        <v>297</v>
      </c>
      <c r="D453" s="149" t="s">
        <v>674</v>
      </c>
      <c r="E453" s="149" t="s">
        <v>101</v>
      </c>
      <c r="F453" s="141">
        <f t="shared" si="14"/>
        <v>9057.1</v>
      </c>
      <c r="G453" s="141">
        <v>9057100</v>
      </c>
    </row>
    <row r="454" spans="1:7" ht="38.25">
      <c r="A454" s="99">
        <f t="shared" si="15"/>
        <v>443</v>
      </c>
      <c r="B454" s="144" t="s">
        <v>970</v>
      </c>
      <c r="C454" s="149" t="s">
        <v>297</v>
      </c>
      <c r="D454" s="149" t="s">
        <v>675</v>
      </c>
      <c r="E454" s="149" t="s">
        <v>101</v>
      </c>
      <c r="F454" s="141">
        <f t="shared" si="14"/>
        <v>242.5</v>
      </c>
      <c r="G454" s="141">
        <v>242500</v>
      </c>
    </row>
    <row r="455" spans="1:7" ht="25.5">
      <c r="A455" s="99">
        <f t="shared" si="15"/>
        <v>444</v>
      </c>
      <c r="B455" s="144" t="s">
        <v>770</v>
      </c>
      <c r="C455" s="149" t="s">
        <v>297</v>
      </c>
      <c r="D455" s="149" t="s">
        <v>675</v>
      </c>
      <c r="E455" s="149" t="s">
        <v>693</v>
      </c>
      <c r="F455" s="141">
        <f t="shared" si="14"/>
        <v>242.5</v>
      </c>
      <c r="G455" s="141">
        <v>242500</v>
      </c>
    </row>
    <row r="456" spans="1:7" ht="25.5">
      <c r="A456" s="99">
        <f t="shared" si="15"/>
        <v>445</v>
      </c>
      <c r="B456" s="144" t="s">
        <v>971</v>
      </c>
      <c r="C456" s="149" t="s">
        <v>297</v>
      </c>
      <c r="D456" s="149" t="s">
        <v>676</v>
      </c>
      <c r="E456" s="149" t="s">
        <v>101</v>
      </c>
      <c r="F456" s="141">
        <f t="shared" si="14"/>
        <v>7720.9</v>
      </c>
      <c r="G456" s="141">
        <v>7720900</v>
      </c>
    </row>
    <row r="457" spans="1:7" ht="12.75">
      <c r="A457" s="99">
        <f t="shared" si="15"/>
        <v>446</v>
      </c>
      <c r="B457" s="144" t="s">
        <v>796</v>
      </c>
      <c r="C457" s="149" t="s">
        <v>297</v>
      </c>
      <c r="D457" s="149" t="s">
        <v>676</v>
      </c>
      <c r="E457" s="149" t="s">
        <v>694</v>
      </c>
      <c r="F457" s="141">
        <f t="shared" si="14"/>
        <v>5862.4</v>
      </c>
      <c r="G457" s="141">
        <v>5862400</v>
      </c>
    </row>
    <row r="458" spans="1:10" ht="25.5">
      <c r="A458" s="99">
        <f t="shared" si="15"/>
        <v>447</v>
      </c>
      <c r="B458" s="144" t="s">
        <v>770</v>
      </c>
      <c r="C458" s="149" t="s">
        <v>297</v>
      </c>
      <c r="D458" s="149" t="s">
        <v>676</v>
      </c>
      <c r="E458" s="149" t="s">
        <v>693</v>
      </c>
      <c r="F458" s="141">
        <f t="shared" si="14"/>
        <v>1858.5</v>
      </c>
      <c r="G458" s="141">
        <v>1858500</v>
      </c>
      <c r="J458" s="143"/>
    </row>
    <row r="459" spans="1:7" ht="38.25">
      <c r="A459" s="99">
        <f t="shared" si="15"/>
        <v>448</v>
      </c>
      <c r="B459" s="144" t="s">
        <v>972</v>
      </c>
      <c r="C459" s="149" t="s">
        <v>297</v>
      </c>
      <c r="D459" s="149" t="s">
        <v>677</v>
      </c>
      <c r="E459" s="149" t="s">
        <v>101</v>
      </c>
      <c r="F459" s="141">
        <f t="shared" si="14"/>
        <v>1093.7</v>
      </c>
      <c r="G459" s="141">
        <v>1093700</v>
      </c>
    </row>
    <row r="460" spans="1:7" ht="25.5">
      <c r="A460" s="99">
        <f t="shared" si="15"/>
        <v>449</v>
      </c>
      <c r="B460" s="144" t="s">
        <v>770</v>
      </c>
      <c r="C460" s="149" t="s">
        <v>297</v>
      </c>
      <c r="D460" s="149" t="s">
        <v>677</v>
      </c>
      <c r="E460" s="149" t="s">
        <v>693</v>
      </c>
      <c r="F460" s="141">
        <f t="shared" si="14"/>
        <v>1093.7</v>
      </c>
      <c r="G460" s="141">
        <v>1093700</v>
      </c>
    </row>
    <row r="461" spans="1:7" ht="12.75">
      <c r="A461" s="99">
        <f t="shared" si="15"/>
        <v>450</v>
      </c>
      <c r="B461" s="144" t="s">
        <v>81</v>
      </c>
      <c r="C461" s="149" t="s">
        <v>82</v>
      </c>
      <c r="D461" s="149" t="s">
        <v>113</v>
      </c>
      <c r="E461" s="149" t="s">
        <v>101</v>
      </c>
      <c r="F461" s="141">
        <f t="shared" si="14"/>
        <v>22399.255</v>
      </c>
      <c r="G461" s="141">
        <v>22399255</v>
      </c>
    </row>
    <row r="462" spans="1:7" ht="38.25">
      <c r="A462" s="99">
        <f t="shared" si="15"/>
        <v>451</v>
      </c>
      <c r="B462" s="144" t="s">
        <v>941</v>
      </c>
      <c r="C462" s="149" t="s">
        <v>82</v>
      </c>
      <c r="D462" s="149" t="s">
        <v>765</v>
      </c>
      <c r="E462" s="149" t="s">
        <v>101</v>
      </c>
      <c r="F462" s="141">
        <f t="shared" si="14"/>
        <v>22399.255</v>
      </c>
      <c r="G462" s="141">
        <v>22399255</v>
      </c>
    </row>
    <row r="463" spans="1:7" ht="12.75">
      <c r="A463" s="99">
        <f t="shared" si="15"/>
        <v>452</v>
      </c>
      <c r="B463" s="144" t="s">
        <v>969</v>
      </c>
      <c r="C463" s="149" t="s">
        <v>82</v>
      </c>
      <c r="D463" s="149" t="s">
        <v>674</v>
      </c>
      <c r="E463" s="149" t="s">
        <v>101</v>
      </c>
      <c r="F463" s="141">
        <f t="shared" si="14"/>
        <v>22399.255</v>
      </c>
      <c r="G463" s="141">
        <v>22399255</v>
      </c>
    </row>
    <row r="464" spans="1:7" ht="38.25">
      <c r="A464" s="99">
        <f t="shared" si="15"/>
        <v>453</v>
      </c>
      <c r="B464" s="144" t="s">
        <v>970</v>
      </c>
      <c r="C464" s="149" t="s">
        <v>82</v>
      </c>
      <c r="D464" s="149" t="s">
        <v>675</v>
      </c>
      <c r="E464" s="149" t="s">
        <v>101</v>
      </c>
      <c r="F464" s="141">
        <f t="shared" si="14"/>
        <v>842.34</v>
      </c>
      <c r="G464" s="141">
        <v>842340</v>
      </c>
    </row>
    <row r="465" spans="1:7" ht="25.5">
      <c r="A465" s="99">
        <f t="shared" si="15"/>
        <v>454</v>
      </c>
      <c r="B465" s="144" t="s">
        <v>770</v>
      </c>
      <c r="C465" s="149" t="s">
        <v>82</v>
      </c>
      <c r="D465" s="149" t="s">
        <v>675</v>
      </c>
      <c r="E465" s="149" t="s">
        <v>693</v>
      </c>
      <c r="F465" s="141">
        <f t="shared" si="14"/>
        <v>842.34</v>
      </c>
      <c r="G465" s="141">
        <v>842340</v>
      </c>
    </row>
    <row r="466" spans="1:7" ht="25.5">
      <c r="A466" s="99">
        <f t="shared" si="15"/>
        <v>455</v>
      </c>
      <c r="B466" s="144" t="s">
        <v>973</v>
      </c>
      <c r="C466" s="149" t="s">
        <v>82</v>
      </c>
      <c r="D466" s="149" t="s">
        <v>678</v>
      </c>
      <c r="E466" s="149" t="s">
        <v>101</v>
      </c>
      <c r="F466" s="141">
        <f t="shared" si="14"/>
        <v>619.44</v>
      </c>
      <c r="G466" s="141">
        <v>619440</v>
      </c>
    </row>
    <row r="467" spans="1:7" ht="25.5">
      <c r="A467" s="99">
        <f t="shared" si="15"/>
        <v>456</v>
      </c>
      <c r="B467" s="144" t="s">
        <v>770</v>
      </c>
      <c r="C467" s="149" t="s">
        <v>82</v>
      </c>
      <c r="D467" s="149" t="s">
        <v>678</v>
      </c>
      <c r="E467" s="149" t="s">
        <v>693</v>
      </c>
      <c r="F467" s="141">
        <f t="shared" si="14"/>
        <v>619.44</v>
      </c>
      <c r="G467" s="141">
        <v>619440</v>
      </c>
    </row>
    <row r="468" spans="1:7" ht="12.75">
      <c r="A468" s="99">
        <f t="shared" si="15"/>
        <v>457</v>
      </c>
      <c r="B468" s="144" t="s">
        <v>974</v>
      </c>
      <c r="C468" s="149" t="s">
        <v>82</v>
      </c>
      <c r="D468" s="149" t="s">
        <v>679</v>
      </c>
      <c r="E468" s="149" t="s">
        <v>101</v>
      </c>
      <c r="F468" s="141">
        <f t="shared" si="14"/>
        <v>4043.7</v>
      </c>
      <c r="G468" s="141">
        <v>4043700</v>
      </c>
    </row>
    <row r="469" spans="1:7" ht="12.75">
      <c r="A469" s="99">
        <f t="shared" si="15"/>
        <v>458</v>
      </c>
      <c r="B469" s="144" t="s">
        <v>796</v>
      </c>
      <c r="C469" s="149" t="s">
        <v>82</v>
      </c>
      <c r="D469" s="149" t="s">
        <v>679</v>
      </c>
      <c r="E469" s="149" t="s">
        <v>694</v>
      </c>
      <c r="F469" s="141">
        <f t="shared" si="14"/>
        <v>262.2</v>
      </c>
      <c r="G469" s="141">
        <v>262200</v>
      </c>
    </row>
    <row r="470" spans="1:7" ht="25.5">
      <c r="A470" s="99">
        <f t="shared" si="15"/>
        <v>459</v>
      </c>
      <c r="B470" s="144" t="s">
        <v>770</v>
      </c>
      <c r="C470" s="149" t="s">
        <v>82</v>
      </c>
      <c r="D470" s="149" t="s">
        <v>679</v>
      </c>
      <c r="E470" s="149" t="s">
        <v>693</v>
      </c>
      <c r="F470" s="141">
        <f aca="true" t="shared" si="16" ref="F470:F494">G470/1000</f>
        <v>3781.5</v>
      </c>
      <c r="G470" s="141">
        <v>3781500</v>
      </c>
    </row>
    <row r="471" spans="1:7" ht="38.25">
      <c r="A471" s="99">
        <f t="shared" si="15"/>
        <v>460</v>
      </c>
      <c r="B471" s="144" t="s">
        <v>972</v>
      </c>
      <c r="C471" s="149" t="s">
        <v>82</v>
      </c>
      <c r="D471" s="149" t="s">
        <v>677</v>
      </c>
      <c r="E471" s="149" t="s">
        <v>101</v>
      </c>
      <c r="F471" s="141">
        <f t="shared" si="16"/>
        <v>300</v>
      </c>
      <c r="G471" s="141">
        <v>300000</v>
      </c>
    </row>
    <row r="472" spans="1:7" ht="25.5">
      <c r="A472" s="99">
        <f t="shared" si="15"/>
        <v>461</v>
      </c>
      <c r="B472" s="144" t="s">
        <v>770</v>
      </c>
      <c r="C472" s="149" t="s">
        <v>82</v>
      </c>
      <c r="D472" s="149" t="s">
        <v>677</v>
      </c>
      <c r="E472" s="149" t="s">
        <v>693</v>
      </c>
      <c r="F472" s="141">
        <f t="shared" si="16"/>
        <v>300</v>
      </c>
      <c r="G472" s="141">
        <v>300000</v>
      </c>
    </row>
    <row r="473" spans="1:7" ht="25.5">
      <c r="A473" s="99">
        <f t="shared" si="15"/>
        <v>462</v>
      </c>
      <c r="B473" s="144" t="s">
        <v>1292</v>
      </c>
      <c r="C473" s="149" t="s">
        <v>82</v>
      </c>
      <c r="D473" s="149" t="s">
        <v>1270</v>
      </c>
      <c r="E473" s="149" t="s">
        <v>101</v>
      </c>
      <c r="F473" s="141">
        <f t="shared" si="16"/>
        <v>16593.775</v>
      </c>
      <c r="G473" s="141">
        <v>16593775</v>
      </c>
    </row>
    <row r="474" spans="1:7" ht="12.75">
      <c r="A474" s="99">
        <f t="shared" si="15"/>
        <v>463</v>
      </c>
      <c r="B474" s="144" t="s">
        <v>802</v>
      </c>
      <c r="C474" s="149" t="s">
        <v>82</v>
      </c>
      <c r="D474" s="149" t="s">
        <v>1270</v>
      </c>
      <c r="E474" s="149" t="s">
        <v>696</v>
      </c>
      <c r="F474" s="141">
        <f t="shared" si="16"/>
        <v>16593.775</v>
      </c>
      <c r="G474" s="141">
        <v>16593775</v>
      </c>
    </row>
    <row r="475" spans="1:7" ht="38.25">
      <c r="A475" s="112">
        <f t="shared" si="15"/>
        <v>464</v>
      </c>
      <c r="B475" s="113" t="s">
        <v>381</v>
      </c>
      <c r="C475" s="111" t="s">
        <v>382</v>
      </c>
      <c r="D475" s="111" t="s">
        <v>113</v>
      </c>
      <c r="E475" s="111" t="s">
        <v>101</v>
      </c>
      <c r="F475" s="109">
        <f t="shared" si="16"/>
        <v>89857.5</v>
      </c>
      <c r="G475" s="141">
        <v>89857500</v>
      </c>
    </row>
    <row r="476" spans="1:7" ht="25.5">
      <c r="A476" s="99">
        <f t="shared" si="15"/>
        <v>465</v>
      </c>
      <c r="B476" s="144" t="s">
        <v>87</v>
      </c>
      <c r="C476" s="149" t="s">
        <v>86</v>
      </c>
      <c r="D476" s="149" t="s">
        <v>113</v>
      </c>
      <c r="E476" s="149" t="s">
        <v>101</v>
      </c>
      <c r="F476" s="141">
        <f t="shared" si="16"/>
        <v>50955</v>
      </c>
      <c r="G476" s="141">
        <v>50955000</v>
      </c>
    </row>
    <row r="477" spans="1:7" ht="38.25">
      <c r="A477" s="99">
        <f t="shared" si="15"/>
        <v>466</v>
      </c>
      <c r="B477" s="144" t="s">
        <v>898</v>
      </c>
      <c r="C477" s="149" t="s">
        <v>86</v>
      </c>
      <c r="D477" s="149" t="s">
        <v>766</v>
      </c>
      <c r="E477" s="149" t="s">
        <v>101</v>
      </c>
      <c r="F477" s="141">
        <f t="shared" si="16"/>
        <v>50955</v>
      </c>
      <c r="G477" s="141">
        <v>50955000</v>
      </c>
    </row>
    <row r="478" spans="1:7" ht="25.5">
      <c r="A478" s="99">
        <f t="shared" si="15"/>
        <v>467</v>
      </c>
      <c r="B478" s="144" t="s">
        <v>899</v>
      </c>
      <c r="C478" s="149" t="s">
        <v>86</v>
      </c>
      <c r="D478" s="149" t="s">
        <v>680</v>
      </c>
      <c r="E478" s="149" t="s">
        <v>101</v>
      </c>
      <c r="F478" s="141">
        <f t="shared" si="16"/>
        <v>50955</v>
      </c>
      <c r="G478" s="141">
        <v>50955000</v>
      </c>
    </row>
    <row r="479" spans="1:7" ht="25.5">
      <c r="A479" s="99">
        <f t="shared" si="15"/>
        <v>468</v>
      </c>
      <c r="B479" s="144" t="s">
        <v>900</v>
      </c>
      <c r="C479" s="149" t="s">
        <v>86</v>
      </c>
      <c r="D479" s="149" t="s">
        <v>681</v>
      </c>
      <c r="E479" s="149" t="s">
        <v>101</v>
      </c>
      <c r="F479" s="141">
        <f t="shared" si="16"/>
        <v>18326</v>
      </c>
      <c r="G479" s="141">
        <v>18326000</v>
      </c>
    </row>
    <row r="480" spans="1:7" ht="12.75">
      <c r="A480" s="99">
        <f t="shared" si="15"/>
        <v>469</v>
      </c>
      <c r="B480" s="144" t="s">
        <v>901</v>
      </c>
      <c r="C480" s="149" t="s">
        <v>86</v>
      </c>
      <c r="D480" s="149" t="s">
        <v>681</v>
      </c>
      <c r="E480" s="149" t="s">
        <v>699</v>
      </c>
      <c r="F480" s="141">
        <f t="shared" si="16"/>
        <v>18326</v>
      </c>
      <c r="G480" s="141">
        <v>18326000</v>
      </c>
    </row>
    <row r="481" spans="1:7" ht="38.25">
      <c r="A481" s="99">
        <f t="shared" si="15"/>
        <v>470</v>
      </c>
      <c r="B481" s="144" t="s">
        <v>902</v>
      </c>
      <c r="C481" s="149" t="s">
        <v>86</v>
      </c>
      <c r="D481" s="149" t="s">
        <v>682</v>
      </c>
      <c r="E481" s="149" t="s">
        <v>101</v>
      </c>
      <c r="F481" s="141">
        <f t="shared" si="16"/>
        <v>32629</v>
      </c>
      <c r="G481" s="141">
        <v>32629000</v>
      </c>
    </row>
    <row r="482" spans="1:7" ht="12.75">
      <c r="A482" s="99">
        <f t="shared" si="15"/>
        <v>471</v>
      </c>
      <c r="B482" s="144" t="s">
        <v>901</v>
      </c>
      <c r="C482" s="149" t="s">
        <v>86</v>
      </c>
      <c r="D482" s="149" t="s">
        <v>682</v>
      </c>
      <c r="E482" s="149" t="s">
        <v>699</v>
      </c>
      <c r="F482" s="141">
        <f t="shared" si="16"/>
        <v>32629</v>
      </c>
      <c r="G482" s="141">
        <v>32629000</v>
      </c>
    </row>
    <row r="483" spans="1:7" ht="12.75">
      <c r="A483" s="99">
        <f t="shared" si="15"/>
        <v>472</v>
      </c>
      <c r="B483" s="144" t="s">
        <v>383</v>
      </c>
      <c r="C483" s="149" t="s">
        <v>384</v>
      </c>
      <c r="D483" s="149" t="s">
        <v>113</v>
      </c>
      <c r="E483" s="149" t="s">
        <v>101</v>
      </c>
      <c r="F483" s="141">
        <f t="shared" si="16"/>
        <v>38902.5</v>
      </c>
      <c r="G483" s="141">
        <v>38902500</v>
      </c>
    </row>
    <row r="484" spans="1:7" ht="38.25">
      <c r="A484" s="99">
        <f t="shared" si="15"/>
        <v>473</v>
      </c>
      <c r="B484" s="144" t="s">
        <v>808</v>
      </c>
      <c r="C484" s="149" t="s">
        <v>384</v>
      </c>
      <c r="D484" s="149" t="s">
        <v>244</v>
      </c>
      <c r="E484" s="149" t="s">
        <v>101</v>
      </c>
      <c r="F484" s="141">
        <f t="shared" si="16"/>
        <v>961.5</v>
      </c>
      <c r="G484" s="141">
        <v>961500</v>
      </c>
    </row>
    <row r="485" spans="1:7" ht="38.25">
      <c r="A485" s="99">
        <f t="shared" si="15"/>
        <v>474</v>
      </c>
      <c r="B485" s="144" t="s">
        <v>809</v>
      </c>
      <c r="C485" s="149" t="s">
        <v>384</v>
      </c>
      <c r="D485" s="149" t="s">
        <v>521</v>
      </c>
      <c r="E485" s="149" t="s">
        <v>101</v>
      </c>
      <c r="F485" s="141">
        <f t="shared" si="16"/>
        <v>961.5</v>
      </c>
      <c r="G485" s="141">
        <v>961500</v>
      </c>
    </row>
    <row r="486" spans="1:7" ht="63.75">
      <c r="A486" s="99">
        <f t="shared" si="15"/>
        <v>475</v>
      </c>
      <c r="B486" s="144" t="s">
        <v>810</v>
      </c>
      <c r="C486" s="149" t="s">
        <v>384</v>
      </c>
      <c r="D486" s="149" t="s">
        <v>523</v>
      </c>
      <c r="E486" s="149" t="s">
        <v>101</v>
      </c>
      <c r="F486" s="141">
        <f t="shared" si="16"/>
        <v>0.5</v>
      </c>
      <c r="G486" s="141">
        <v>500</v>
      </c>
    </row>
    <row r="487" spans="1:7" ht="12.75">
      <c r="A487" s="99">
        <f t="shared" si="15"/>
        <v>476</v>
      </c>
      <c r="B487" s="144" t="s">
        <v>904</v>
      </c>
      <c r="C487" s="149" t="s">
        <v>384</v>
      </c>
      <c r="D487" s="149" t="s">
        <v>523</v>
      </c>
      <c r="E487" s="149" t="s">
        <v>684</v>
      </c>
      <c r="F487" s="141">
        <f t="shared" si="16"/>
        <v>0.5</v>
      </c>
      <c r="G487" s="141">
        <v>500</v>
      </c>
    </row>
    <row r="488" spans="1:7" ht="38.25">
      <c r="A488" s="99">
        <f t="shared" si="15"/>
        <v>477</v>
      </c>
      <c r="B488" s="144" t="s">
        <v>906</v>
      </c>
      <c r="C488" s="149" t="s">
        <v>384</v>
      </c>
      <c r="D488" s="149" t="s">
        <v>688</v>
      </c>
      <c r="E488" s="149" t="s">
        <v>101</v>
      </c>
      <c r="F488" s="141">
        <f t="shared" si="16"/>
        <v>961</v>
      </c>
      <c r="G488" s="141">
        <v>961000</v>
      </c>
    </row>
    <row r="489" spans="1:7" ht="12.75">
      <c r="A489" s="99">
        <f t="shared" si="15"/>
        <v>478</v>
      </c>
      <c r="B489" s="144" t="s">
        <v>904</v>
      </c>
      <c r="C489" s="149" t="s">
        <v>384</v>
      </c>
      <c r="D489" s="149" t="s">
        <v>688</v>
      </c>
      <c r="E489" s="149" t="s">
        <v>684</v>
      </c>
      <c r="F489" s="141">
        <f t="shared" si="16"/>
        <v>961</v>
      </c>
      <c r="G489" s="141">
        <v>961000</v>
      </c>
    </row>
    <row r="490" spans="1:7" ht="38.25">
      <c r="A490" s="99">
        <f t="shared" si="15"/>
        <v>479</v>
      </c>
      <c r="B490" s="144" t="s">
        <v>898</v>
      </c>
      <c r="C490" s="149" t="s">
        <v>384</v>
      </c>
      <c r="D490" s="149" t="s">
        <v>766</v>
      </c>
      <c r="E490" s="149" t="s">
        <v>101</v>
      </c>
      <c r="F490" s="141">
        <f t="shared" si="16"/>
        <v>37941</v>
      </c>
      <c r="G490" s="141">
        <v>37941000</v>
      </c>
    </row>
    <row r="491" spans="1:7" ht="25.5">
      <c r="A491" s="99">
        <f t="shared" si="15"/>
        <v>480</v>
      </c>
      <c r="B491" s="144" t="s">
        <v>899</v>
      </c>
      <c r="C491" s="149" t="s">
        <v>384</v>
      </c>
      <c r="D491" s="149" t="s">
        <v>680</v>
      </c>
      <c r="E491" s="149" t="s">
        <v>101</v>
      </c>
      <c r="F491" s="141">
        <f t="shared" si="16"/>
        <v>37941</v>
      </c>
      <c r="G491" s="141">
        <v>37941000</v>
      </c>
    </row>
    <row r="492" spans="1:7" ht="25.5">
      <c r="A492" s="99">
        <f t="shared" si="15"/>
        <v>481</v>
      </c>
      <c r="B492" s="144" t="s">
        <v>908</v>
      </c>
      <c r="C492" s="149" t="s">
        <v>384</v>
      </c>
      <c r="D492" s="149" t="s">
        <v>690</v>
      </c>
      <c r="E492" s="149" t="s">
        <v>101</v>
      </c>
      <c r="F492" s="141">
        <f t="shared" si="16"/>
        <v>37941</v>
      </c>
      <c r="G492" s="141">
        <v>37941000</v>
      </c>
    </row>
    <row r="493" spans="1:10" ht="12.75">
      <c r="A493" s="99">
        <f t="shared" si="15"/>
        <v>482</v>
      </c>
      <c r="B493" s="144" t="s">
        <v>904</v>
      </c>
      <c r="C493" s="149" t="s">
        <v>384</v>
      </c>
      <c r="D493" s="149" t="s">
        <v>690</v>
      </c>
      <c r="E493" s="149" t="s">
        <v>684</v>
      </c>
      <c r="F493" s="141">
        <f t="shared" si="16"/>
        <v>37941</v>
      </c>
      <c r="G493" s="141">
        <v>37941000</v>
      </c>
      <c r="I493" s="143"/>
      <c r="J493" s="143"/>
    </row>
    <row r="494" spans="1:7" ht="12.75">
      <c r="A494" s="112">
        <f t="shared" si="15"/>
        <v>483</v>
      </c>
      <c r="B494" s="172" t="s">
        <v>241</v>
      </c>
      <c r="C494" s="172"/>
      <c r="D494" s="172"/>
      <c r="E494" s="172"/>
      <c r="F494" s="109">
        <f t="shared" si="16"/>
        <v>866127.25</v>
      </c>
      <c r="G494" s="142">
        <v>866127250</v>
      </c>
    </row>
  </sheetData>
  <sheetProtection/>
  <autoFilter ref="A11:G494"/>
  <mergeCells count="2">
    <mergeCell ref="A8:F8"/>
    <mergeCell ref="B494:E49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492"/>
  <sheetViews>
    <sheetView zoomScalePageLayoutView="0" workbookViewId="0" topLeftCell="A475">
      <selection activeCell="F495" sqref="F495"/>
    </sheetView>
  </sheetViews>
  <sheetFormatPr defaultColWidth="9.00390625" defaultRowHeight="12.75"/>
  <cols>
    <col min="1" max="1" width="4.75390625" style="98" customWidth="1"/>
    <col min="2" max="2" width="55.75390625" style="8" customWidth="1"/>
    <col min="3" max="3" width="7.625" style="8" customWidth="1"/>
    <col min="4" max="5" width="6.75390625" style="8" customWidth="1"/>
    <col min="6" max="6" width="11.375" style="8" customWidth="1"/>
    <col min="7" max="7" width="6.75390625" style="8" hidden="1" customWidth="1"/>
    <col min="8" max="8" width="11.375" style="8" customWidth="1"/>
    <col min="9" max="9" width="6.75390625" style="8" hidden="1" customWidth="1"/>
    <col min="10" max="11" width="9.125" style="10" customWidth="1"/>
    <col min="12" max="12" width="14.875" style="10" customWidth="1"/>
    <col min="13" max="16384" width="9.125" style="10" customWidth="1"/>
  </cols>
  <sheetData>
    <row r="1" spans="3:8" ht="12">
      <c r="C1" s="13"/>
      <c r="D1" s="13"/>
      <c r="H1" s="7" t="s">
        <v>702</v>
      </c>
    </row>
    <row r="2" spans="3:8" ht="12">
      <c r="C2" s="13"/>
      <c r="D2" s="13"/>
      <c r="H2" s="7" t="s">
        <v>303</v>
      </c>
    </row>
    <row r="3" spans="3:8" ht="12">
      <c r="C3" s="13"/>
      <c r="D3" s="13"/>
      <c r="H3" s="7" t="s">
        <v>99</v>
      </c>
    </row>
    <row r="4" spans="3:8" ht="12">
      <c r="C4" s="13"/>
      <c r="D4" s="13"/>
      <c r="H4" s="7" t="s">
        <v>100</v>
      </c>
    </row>
    <row r="5" spans="3:8" ht="12">
      <c r="C5" s="13"/>
      <c r="D5" s="13"/>
      <c r="H5" s="7" t="s">
        <v>99</v>
      </c>
    </row>
    <row r="6" spans="3:8" ht="12">
      <c r="C6" s="13"/>
      <c r="D6" s="13"/>
      <c r="H6" s="7" t="s">
        <v>385</v>
      </c>
    </row>
    <row r="7" spans="3:4" ht="12">
      <c r="C7" s="13"/>
      <c r="D7" s="13"/>
    </row>
    <row r="8" spans="1:9" ht="42" customHeight="1">
      <c r="A8" s="170" t="s">
        <v>980</v>
      </c>
      <c r="B8" s="173"/>
      <c r="C8" s="173"/>
      <c r="D8" s="173"/>
      <c r="E8" s="173"/>
      <c r="F8" s="173"/>
      <c r="G8" s="173"/>
      <c r="H8" s="173"/>
      <c r="I8" s="117"/>
    </row>
    <row r="9" spans="1:9" ht="12">
      <c r="A9" s="107"/>
      <c r="B9" s="110"/>
      <c r="C9" s="110"/>
      <c r="D9" s="110"/>
      <c r="E9" s="110"/>
      <c r="F9" s="110"/>
      <c r="G9" s="110"/>
      <c r="H9" s="110"/>
      <c r="I9" s="110"/>
    </row>
    <row r="10" spans="1:9" ht="12">
      <c r="A10" s="174" t="s">
        <v>105</v>
      </c>
      <c r="B10" s="176" t="s">
        <v>748</v>
      </c>
      <c r="C10" s="176" t="s">
        <v>271</v>
      </c>
      <c r="D10" s="178" t="s">
        <v>270</v>
      </c>
      <c r="E10" s="178" t="s">
        <v>272</v>
      </c>
      <c r="F10" s="9" t="s">
        <v>700</v>
      </c>
      <c r="G10" s="106"/>
      <c r="H10" s="9" t="s">
        <v>701</v>
      </c>
      <c r="I10" s="106"/>
    </row>
    <row r="11" spans="1:9" ht="48.75" customHeight="1">
      <c r="A11" s="175"/>
      <c r="B11" s="177"/>
      <c r="C11" s="177"/>
      <c r="D11" s="179"/>
      <c r="E11" s="179"/>
      <c r="F11" s="9" t="s">
        <v>273</v>
      </c>
      <c r="G11" s="108"/>
      <c r="H11" s="9" t="s">
        <v>273</v>
      </c>
      <c r="I11" s="108"/>
    </row>
    <row r="12" spans="1:9" ht="12">
      <c r="A12" s="9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/>
    </row>
    <row r="13" spans="1:9" ht="12.75">
      <c r="A13" s="112">
        <v>1</v>
      </c>
      <c r="B13" s="113" t="s">
        <v>251</v>
      </c>
      <c r="C13" s="111" t="s">
        <v>220</v>
      </c>
      <c r="D13" s="111" t="s">
        <v>113</v>
      </c>
      <c r="E13" s="111" t="s">
        <v>101</v>
      </c>
      <c r="F13" s="109">
        <f>G13/1000</f>
        <v>48036.8</v>
      </c>
      <c r="G13" s="153">
        <v>48036800</v>
      </c>
      <c r="H13" s="109">
        <f>I13/1000</f>
        <v>49454.07</v>
      </c>
      <c r="I13" s="153">
        <v>49454070</v>
      </c>
    </row>
    <row r="14" spans="1:9" ht="38.25">
      <c r="A14" s="99">
        <f>1+A13</f>
        <v>2</v>
      </c>
      <c r="B14" s="152" t="s">
        <v>252</v>
      </c>
      <c r="C14" s="151" t="s">
        <v>221</v>
      </c>
      <c r="D14" s="151" t="s">
        <v>113</v>
      </c>
      <c r="E14" s="151" t="s">
        <v>101</v>
      </c>
      <c r="F14" s="102">
        <f>G14/1000</f>
        <v>1252.12</v>
      </c>
      <c r="G14" s="153">
        <v>1252120</v>
      </c>
      <c r="H14" s="141">
        <f aca="true" t="shared" si="0" ref="H14:H77">I14/1000</f>
        <v>1252.12</v>
      </c>
      <c r="I14" s="153">
        <v>1252120</v>
      </c>
    </row>
    <row r="15" spans="1:9" ht="12.75">
      <c r="A15" s="99">
        <f aca="true" t="shared" si="1" ref="A15:A78">1+A14</f>
        <v>3</v>
      </c>
      <c r="B15" s="152" t="s">
        <v>706</v>
      </c>
      <c r="C15" s="151" t="s">
        <v>221</v>
      </c>
      <c r="D15" s="151" t="s">
        <v>480</v>
      </c>
      <c r="E15" s="151" t="s">
        <v>101</v>
      </c>
      <c r="F15" s="141">
        <f aca="true" t="shared" si="2" ref="F15:F78">G15/1000</f>
        <v>1252.12</v>
      </c>
      <c r="G15" s="153">
        <v>1252120</v>
      </c>
      <c r="H15" s="141">
        <f t="shared" si="0"/>
        <v>1252.12</v>
      </c>
      <c r="I15" s="153">
        <v>1252120</v>
      </c>
    </row>
    <row r="16" spans="1:9" ht="12.75">
      <c r="A16" s="99">
        <f t="shared" si="1"/>
        <v>4</v>
      </c>
      <c r="B16" s="152" t="s">
        <v>767</v>
      </c>
      <c r="C16" s="151" t="s">
        <v>221</v>
      </c>
      <c r="D16" s="151" t="s">
        <v>481</v>
      </c>
      <c r="E16" s="151" t="s">
        <v>101</v>
      </c>
      <c r="F16" s="141">
        <f t="shared" si="2"/>
        <v>1252.12</v>
      </c>
      <c r="G16" s="153">
        <v>1252120</v>
      </c>
      <c r="H16" s="141">
        <f t="shared" si="0"/>
        <v>1252.12</v>
      </c>
      <c r="I16" s="153">
        <v>1252120</v>
      </c>
    </row>
    <row r="17" spans="1:9" ht="25.5">
      <c r="A17" s="99">
        <f t="shared" si="1"/>
        <v>5</v>
      </c>
      <c r="B17" s="152" t="s">
        <v>768</v>
      </c>
      <c r="C17" s="151" t="s">
        <v>221</v>
      </c>
      <c r="D17" s="151" t="s">
        <v>481</v>
      </c>
      <c r="E17" s="151" t="s">
        <v>692</v>
      </c>
      <c r="F17" s="141">
        <f t="shared" si="2"/>
        <v>1252.12</v>
      </c>
      <c r="G17" s="153">
        <v>1252120</v>
      </c>
      <c r="H17" s="141">
        <f t="shared" si="0"/>
        <v>1252.12</v>
      </c>
      <c r="I17" s="153">
        <v>1252120</v>
      </c>
    </row>
    <row r="18" spans="1:9" ht="38.25">
      <c r="A18" s="99">
        <f t="shared" si="1"/>
        <v>6</v>
      </c>
      <c r="B18" s="152" t="s">
        <v>98</v>
      </c>
      <c r="C18" s="151" t="s">
        <v>222</v>
      </c>
      <c r="D18" s="151" t="s">
        <v>113</v>
      </c>
      <c r="E18" s="151" t="s">
        <v>101</v>
      </c>
      <c r="F18" s="141">
        <f t="shared" si="2"/>
        <v>2169</v>
      </c>
      <c r="G18" s="153">
        <v>2169000</v>
      </c>
      <c r="H18" s="141">
        <f t="shared" si="0"/>
        <v>2169</v>
      </c>
      <c r="I18" s="153">
        <v>2169000</v>
      </c>
    </row>
    <row r="19" spans="1:9" ht="12.75">
      <c r="A19" s="99">
        <f t="shared" si="1"/>
        <v>7</v>
      </c>
      <c r="B19" s="152" t="s">
        <v>706</v>
      </c>
      <c r="C19" s="151" t="s">
        <v>222</v>
      </c>
      <c r="D19" s="151" t="s">
        <v>480</v>
      </c>
      <c r="E19" s="151" t="s">
        <v>101</v>
      </c>
      <c r="F19" s="141">
        <f t="shared" si="2"/>
        <v>2169</v>
      </c>
      <c r="G19" s="153">
        <v>2169000</v>
      </c>
      <c r="H19" s="141">
        <f t="shared" si="0"/>
        <v>2169</v>
      </c>
      <c r="I19" s="153">
        <v>2169000</v>
      </c>
    </row>
    <row r="20" spans="1:9" ht="25.5">
      <c r="A20" s="99">
        <f t="shared" si="1"/>
        <v>8</v>
      </c>
      <c r="B20" s="152" t="s">
        <v>769</v>
      </c>
      <c r="C20" s="151" t="s">
        <v>222</v>
      </c>
      <c r="D20" s="151" t="s">
        <v>482</v>
      </c>
      <c r="E20" s="151" t="s">
        <v>101</v>
      </c>
      <c r="F20" s="141">
        <f t="shared" si="2"/>
        <v>953.334</v>
      </c>
      <c r="G20" s="153">
        <v>953334</v>
      </c>
      <c r="H20" s="141">
        <f t="shared" si="0"/>
        <v>953.334</v>
      </c>
      <c r="I20" s="153">
        <v>953334</v>
      </c>
    </row>
    <row r="21" spans="1:9" ht="25.5">
      <c r="A21" s="99">
        <f t="shared" si="1"/>
        <v>9</v>
      </c>
      <c r="B21" s="152" t="s">
        <v>768</v>
      </c>
      <c r="C21" s="151" t="s">
        <v>222</v>
      </c>
      <c r="D21" s="151" t="s">
        <v>482</v>
      </c>
      <c r="E21" s="151" t="s">
        <v>692</v>
      </c>
      <c r="F21" s="141">
        <f t="shared" si="2"/>
        <v>941.334</v>
      </c>
      <c r="G21" s="153">
        <v>941334</v>
      </c>
      <c r="H21" s="141">
        <f t="shared" si="0"/>
        <v>941.334</v>
      </c>
      <c r="I21" s="153">
        <v>941334</v>
      </c>
    </row>
    <row r="22" spans="1:9" ht="25.5">
      <c r="A22" s="99">
        <f t="shared" si="1"/>
        <v>10</v>
      </c>
      <c r="B22" s="152" t="s">
        <v>770</v>
      </c>
      <c r="C22" s="151" t="s">
        <v>222</v>
      </c>
      <c r="D22" s="151" t="s">
        <v>482</v>
      </c>
      <c r="E22" s="151" t="s">
        <v>693</v>
      </c>
      <c r="F22" s="141">
        <f t="shared" si="2"/>
        <v>12</v>
      </c>
      <c r="G22" s="153">
        <v>12000</v>
      </c>
      <c r="H22" s="141">
        <f t="shared" si="0"/>
        <v>12</v>
      </c>
      <c r="I22" s="153">
        <v>12000</v>
      </c>
    </row>
    <row r="23" spans="1:9" ht="25.5">
      <c r="A23" s="99">
        <f t="shared" si="1"/>
        <v>11</v>
      </c>
      <c r="B23" s="152" t="s">
        <v>976</v>
      </c>
      <c r="C23" s="151" t="s">
        <v>222</v>
      </c>
      <c r="D23" s="151" t="s">
        <v>483</v>
      </c>
      <c r="E23" s="151" t="s">
        <v>101</v>
      </c>
      <c r="F23" s="141">
        <f t="shared" si="2"/>
        <v>1107.666</v>
      </c>
      <c r="G23" s="153">
        <v>1107666</v>
      </c>
      <c r="H23" s="141">
        <f t="shared" si="0"/>
        <v>1107.666</v>
      </c>
      <c r="I23" s="153">
        <v>1107666</v>
      </c>
    </row>
    <row r="24" spans="1:9" ht="25.5">
      <c r="A24" s="99">
        <f t="shared" si="1"/>
        <v>12</v>
      </c>
      <c r="B24" s="152" t="s">
        <v>768</v>
      </c>
      <c r="C24" s="151" t="s">
        <v>222</v>
      </c>
      <c r="D24" s="151" t="s">
        <v>483</v>
      </c>
      <c r="E24" s="151" t="s">
        <v>692</v>
      </c>
      <c r="F24" s="141">
        <f t="shared" si="2"/>
        <v>1107.666</v>
      </c>
      <c r="G24" s="153">
        <v>1107666</v>
      </c>
      <c r="H24" s="141">
        <f t="shared" si="0"/>
        <v>1107.666</v>
      </c>
      <c r="I24" s="153">
        <v>1107666</v>
      </c>
    </row>
    <row r="25" spans="1:9" ht="25.5">
      <c r="A25" s="99">
        <f t="shared" si="1"/>
        <v>13</v>
      </c>
      <c r="B25" s="152" t="s">
        <v>1279</v>
      </c>
      <c r="C25" s="151" t="s">
        <v>222</v>
      </c>
      <c r="D25" s="151" t="s">
        <v>1275</v>
      </c>
      <c r="E25" s="151" t="s">
        <v>101</v>
      </c>
      <c r="F25" s="141">
        <f t="shared" si="2"/>
        <v>108</v>
      </c>
      <c r="G25" s="153">
        <v>108000</v>
      </c>
      <c r="H25" s="141">
        <f t="shared" si="0"/>
        <v>108</v>
      </c>
      <c r="I25" s="153">
        <v>108000</v>
      </c>
    </row>
    <row r="26" spans="1:9" ht="25.5">
      <c r="A26" s="99">
        <f t="shared" si="1"/>
        <v>14</v>
      </c>
      <c r="B26" s="152" t="s">
        <v>768</v>
      </c>
      <c r="C26" s="151" t="s">
        <v>222</v>
      </c>
      <c r="D26" s="151" t="s">
        <v>1275</v>
      </c>
      <c r="E26" s="151" t="s">
        <v>692</v>
      </c>
      <c r="F26" s="141">
        <f t="shared" si="2"/>
        <v>108</v>
      </c>
      <c r="G26" s="153">
        <v>108000</v>
      </c>
      <c r="H26" s="141">
        <f t="shared" si="0"/>
        <v>108</v>
      </c>
      <c r="I26" s="153">
        <v>108000</v>
      </c>
    </row>
    <row r="27" spans="1:9" ht="51">
      <c r="A27" s="99">
        <f t="shared" si="1"/>
        <v>15</v>
      </c>
      <c r="B27" s="152" t="s">
        <v>256</v>
      </c>
      <c r="C27" s="151" t="s">
        <v>223</v>
      </c>
      <c r="D27" s="151" t="s">
        <v>113</v>
      </c>
      <c r="E27" s="151" t="s">
        <v>101</v>
      </c>
      <c r="F27" s="141">
        <f t="shared" si="2"/>
        <v>23279.3</v>
      </c>
      <c r="G27" s="153">
        <v>23279300</v>
      </c>
      <c r="H27" s="141">
        <f t="shared" si="0"/>
        <v>23279.3</v>
      </c>
      <c r="I27" s="153">
        <v>23279300</v>
      </c>
    </row>
    <row r="28" spans="1:9" ht="12.75">
      <c r="A28" s="99">
        <f t="shared" si="1"/>
        <v>16</v>
      </c>
      <c r="B28" s="152" t="s">
        <v>706</v>
      </c>
      <c r="C28" s="151" t="s">
        <v>223</v>
      </c>
      <c r="D28" s="151" t="s">
        <v>480</v>
      </c>
      <c r="E28" s="151" t="s">
        <v>101</v>
      </c>
      <c r="F28" s="141">
        <f t="shared" si="2"/>
        <v>23279.3</v>
      </c>
      <c r="G28" s="153">
        <v>23279300</v>
      </c>
      <c r="H28" s="141">
        <f t="shared" si="0"/>
        <v>23279.3</v>
      </c>
      <c r="I28" s="153">
        <v>23279300</v>
      </c>
    </row>
    <row r="29" spans="1:9" ht="25.5">
      <c r="A29" s="99">
        <f t="shared" si="1"/>
        <v>17</v>
      </c>
      <c r="B29" s="152" t="s">
        <v>769</v>
      </c>
      <c r="C29" s="151" t="s">
        <v>223</v>
      </c>
      <c r="D29" s="151" t="s">
        <v>482</v>
      </c>
      <c r="E29" s="151" t="s">
        <v>101</v>
      </c>
      <c r="F29" s="141">
        <f t="shared" si="2"/>
        <v>23279.3</v>
      </c>
      <c r="G29" s="153">
        <v>23279300</v>
      </c>
      <c r="H29" s="141">
        <f t="shared" si="0"/>
        <v>23279.3</v>
      </c>
      <c r="I29" s="153">
        <v>23279300</v>
      </c>
    </row>
    <row r="30" spans="1:9" ht="25.5">
      <c r="A30" s="99">
        <f t="shared" si="1"/>
        <v>18</v>
      </c>
      <c r="B30" s="152" t="s">
        <v>768</v>
      </c>
      <c r="C30" s="151" t="s">
        <v>223</v>
      </c>
      <c r="D30" s="151" t="s">
        <v>482</v>
      </c>
      <c r="E30" s="151" t="s">
        <v>692</v>
      </c>
      <c r="F30" s="141">
        <f t="shared" si="2"/>
        <v>22457.3</v>
      </c>
      <c r="G30" s="153">
        <v>22457300</v>
      </c>
      <c r="H30" s="141">
        <f t="shared" si="0"/>
        <v>22457.3</v>
      </c>
      <c r="I30" s="153">
        <v>22457300</v>
      </c>
    </row>
    <row r="31" spans="1:9" ht="25.5">
      <c r="A31" s="99">
        <f t="shared" si="1"/>
        <v>19</v>
      </c>
      <c r="B31" s="152" t="s">
        <v>770</v>
      </c>
      <c r="C31" s="151" t="s">
        <v>223</v>
      </c>
      <c r="D31" s="151" t="s">
        <v>482</v>
      </c>
      <c r="E31" s="151" t="s">
        <v>693</v>
      </c>
      <c r="F31" s="141">
        <f t="shared" si="2"/>
        <v>822</v>
      </c>
      <c r="G31" s="153">
        <v>822000</v>
      </c>
      <c r="H31" s="141">
        <f t="shared" si="0"/>
        <v>822</v>
      </c>
      <c r="I31" s="153">
        <v>822000</v>
      </c>
    </row>
    <row r="32" spans="1:9" ht="38.25">
      <c r="A32" s="99">
        <f t="shared" si="1"/>
        <v>20</v>
      </c>
      <c r="B32" s="152" t="s">
        <v>283</v>
      </c>
      <c r="C32" s="151" t="s">
        <v>284</v>
      </c>
      <c r="D32" s="151" t="s">
        <v>113</v>
      </c>
      <c r="E32" s="151" t="s">
        <v>101</v>
      </c>
      <c r="F32" s="141">
        <f t="shared" si="2"/>
        <v>2467</v>
      </c>
      <c r="G32" s="153">
        <v>2467000</v>
      </c>
      <c r="H32" s="141">
        <f t="shared" si="0"/>
        <v>2467</v>
      </c>
      <c r="I32" s="153">
        <v>2467000</v>
      </c>
    </row>
    <row r="33" spans="1:9" ht="12.75">
      <c r="A33" s="99">
        <f t="shared" si="1"/>
        <v>21</v>
      </c>
      <c r="B33" s="152" t="s">
        <v>706</v>
      </c>
      <c r="C33" s="151" t="s">
        <v>284</v>
      </c>
      <c r="D33" s="151" t="s">
        <v>480</v>
      </c>
      <c r="E33" s="151" t="s">
        <v>101</v>
      </c>
      <c r="F33" s="141">
        <f t="shared" si="2"/>
        <v>2467</v>
      </c>
      <c r="G33" s="153">
        <v>2467000</v>
      </c>
      <c r="H33" s="141">
        <f t="shared" si="0"/>
        <v>2467</v>
      </c>
      <c r="I33" s="153">
        <v>2467000</v>
      </c>
    </row>
    <row r="34" spans="1:9" ht="25.5">
      <c r="A34" s="99">
        <f t="shared" si="1"/>
        <v>22</v>
      </c>
      <c r="B34" s="152" t="s">
        <v>769</v>
      </c>
      <c r="C34" s="151" t="s">
        <v>284</v>
      </c>
      <c r="D34" s="151" t="s">
        <v>482</v>
      </c>
      <c r="E34" s="151" t="s">
        <v>101</v>
      </c>
      <c r="F34" s="141">
        <f t="shared" si="2"/>
        <v>1722.1</v>
      </c>
      <c r="G34" s="153">
        <v>1722100</v>
      </c>
      <c r="H34" s="141">
        <f t="shared" si="0"/>
        <v>1722.1</v>
      </c>
      <c r="I34" s="153">
        <v>1722100</v>
      </c>
    </row>
    <row r="35" spans="1:9" ht="25.5">
      <c r="A35" s="99">
        <f t="shared" si="1"/>
        <v>23</v>
      </c>
      <c r="B35" s="152" t="s">
        <v>768</v>
      </c>
      <c r="C35" s="151" t="s">
        <v>284</v>
      </c>
      <c r="D35" s="151" t="s">
        <v>482</v>
      </c>
      <c r="E35" s="151" t="s">
        <v>692</v>
      </c>
      <c r="F35" s="141">
        <f t="shared" si="2"/>
        <v>1611.75</v>
      </c>
      <c r="G35" s="153">
        <v>1611750</v>
      </c>
      <c r="H35" s="141">
        <f t="shared" si="0"/>
        <v>1611.75</v>
      </c>
      <c r="I35" s="153">
        <v>1611750</v>
      </c>
    </row>
    <row r="36" spans="1:9" ht="25.5">
      <c r="A36" s="99">
        <f t="shared" si="1"/>
        <v>24</v>
      </c>
      <c r="B36" s="152" t="s">
        <v>770</v>
      </c>
      <c r="C36" s="151" t="s">
        <v>284</v>
      </c>
      <c r="D36" s="151" t="s">
        <v>482</v>
      </c>
      <c r="E36" s="151" t="s">
        <v>693</v>
      </c>
      <c r="F36" s="141">
        <f t="shared" si="2"/>
        <v>110.35</v>
      </c>
      <c r="G36" s="153">
        <v>110350</v>
      </c>
      <c r="H36" s="141">
        <f t="shared" si="0"/>
        <v>110.35</v>
      </c>
      <c r="I36" s="153">
        <v>110350</v>
      </c>
    </row>
    <row r="37" spans="1:9" ht="25.5">
      <c r="A37" s="99">
        <f t="shared" si="1"/>
        <v>25</v>
      </c>
      <c r="B37" s="152" t="s">
        <v>977</v>
      </c>
      <c r="C37" s="151" t="s">
        <v>284</v>
      </c>
      <c r="D37" s="151" t="s">
        <v>484</v>
      </c>
      <c r="E37" s="151" t="s">
        <v>101</v>
      </c>
      <c r="F37" s="141">
        <f t="shared" si="2"/>
        <v>744.9</v>
      </c>
      <c r="G37" s="153">
        <v>744900</v>
      </c>
      <c r="H37" s="141">
        <f t="shared" si="0"/>
        <v>744.9</v>
      </c>
      <c r="I37" s="153">
        <v>744900</v>
      </c>
    </row>
    <row r="38" spans="1:9" ht="25.5">
      <c r="A38" s="99">
        <f t="shared" si="1"/>
        <v>26</v>
      </c>
      <c r="B38" s="152" t="s">
        <v>768</v>
      </c>
      <c r="C38" s="151" t="s">
        <v>284</v>
      </c>
      <c r="D38" s="151" t="s">
        <v>484</v>
      </c>
      <c r="E38" s="151" t="s">
        <v>692</v>
      </c>
      <c r="F38" s="141">
        <f t="shared" si="2"/>
        <v>744.9</v>
      </c>
      <c r="G38" s="153">
        <v>744900</v>
      </c>
      <c r="H38" s="141">
        <f t="shared" si="0"/>
        <v>744.9</v>
      </c>
      <c r="I38" s="153">
        <v>744900</v>
      </c>
    </row>
    <row r="39" spans="1:9" ht="12.75">
      <c r="A39" s="99">
        <f t="shared" si="1"/>
        <v>27</v>
      </c>
      <c r="B39" s="152" t="s">
        <v>243</v>
      </c>
      <c r="C39" s="151" t="s">
        <v>372</v>
      </c>
      <c r="D39" s="151" t="s">
        <v>113</v>
      </c>
      <c r="E39" s="151" t="s">
        <v>101</v>
      </c>
      <c r="F39" s="141">
        <f t="shared" si="2"/>
        <v>1000</v>
      </c>
      <c r="G39" s="153">
        <v>1000000</v>
      </c>
      <c r="H39" s="141">
        <f t="shared" si="0"/>
        <v>1000</v>
      </c>
      <c r="I39" s="153">
        <v>1000000</v>
      </c>
    </row>
    <row r="40" spans="1:9" ht="12.75">
      <c r="A40" s="99">
        <f t="shared" si="1"/>
        <v>28</v>
      </c>
      <c r="B40" s="152" t="s">
        <v>706</v>
      </c>
      <c r="C40" s="151" t="s">
        <v>372</v>
      </c>
      <c r="D40" s="151" t="s">
        <v>480</v>
      </c>
      <c r="E40" s="151" t="s">
        <v>101</v>
      </c>
      <c r="F40" s="141">
        <f t="shared" si="2"/>
        <v>1000</v>
      </c>
      <c r="G40" s="153">
        <v>1000000</v>
      </c>
      <c r="H40" s="141">
        <f t="shared" si="0"/>
        <v>1000</v>
      </c>
      <c r="I40" s="153">
        <v>1000000</v>
      </c>
    </row>
    <row r="41" spans="1:9" ht="12.75">
      <c r="A41" s="99">
        <f t="shared" si="1"/>
        <v>29</v>
      </c>
      <c r="B41" s="152" t="s">
        <v>771</v>
      </c>
      <c r="C41" s="151" t="s">
        <v>372</v>
      </c>
      <c r="D41" s="151" t="s">
        <v>485</v>
      </c>
      <c r="E41" s="151" t="s">
        <v>101</v>
      </c>
      <c r="F41" s="141">
        <f t="shared" si="2"/>
        <v>1000</v>
      </c>
      <c r="G41" s="153">
        <v>1000000</v>
      </c>
      <c r="H41" s="141">
        <f t="shared" si="0"/>
        <v>1000</v>
      </c>
      <c r="I41" s="153">
        <v>1000000</v>
      </c>
    </row>
    <row r="42" spans="1:9" ht="12.75">
      <c r="A42" s="99">
        <f t="shared" si="1"/>
        <v>30</v>
      </c>
      <c r="B42" s="152" t="s">
        <v>772</v>
      </c>
      <c r="C42" s="151" t="s">
        <v>372</v>
      </c>
      <c r="D42" s="151" t="s">
        <v>485</v>
      </c>
      <c r="E42" s="151" t="s">
        <v>486</v>
      </c>
      <c r="F42" s="141">
        <f t="shared" si="2"/>
        <v>1000</v>
      </c>
      <c r="G42" s="153">
        <v>1000000</v>
      </c>
      <c r="H42" s="141">
        <f t="shared" si="0"/>
        <v>1000</v>
      </c>
      <c r="I42" s="153">
        <v>1000000</v>
      </c>
    </row>
    <row r="43" spans="1:9" ht="12.75">
      <c r="A43" s="99">
        <f t="shared" si="1"/>
        <v>31</v>
      </c>
      <c r="B43" s="152" t="s">
        <v>257</v>
      </c>
      <c r="C43" s="151" t="s">
        <v>373</v>
      </c>
      <c r="D43" s="151" t="s">
        <v>113</v>
      </c>
      <c r="E43" s="151" t="s">
        <v>101</v>
      </c>
      <c r="F43" s="141">
        <f t="shared" si="2"/>
        <v>17869.38</v>
      </c>
      <c r="G43" s="153">
        <v>17869380</v>
      </c>
      <c r="H43" s="141">
        <f t="shared" si="0"/>
        <v>19286.65</v>
      </c>
      <c r="I43" s="153">
        <v>19286650</v>
      </c>
    </row>
    <row r="44" spans="1:9" ht="51">
      <c r="A44" s="99">
        <f t="shared" si="1"/>
        <v>32</v>
      </c>
      <c r="B44" s="152" t="s">
        <v>707</v>
      </c>
      <c r="C44" s="151" t="s">
        <v>373</v>
      </c>
      <c r="D44" s="151" t="s">
        <v>487</v>
      </c>
      <c r="E44" s="151" t="s">
        <v>101</v>
      </c>
      <c r="F44" s="141">
        <f t="shared" si="2"/>
        <v>15265.5</v>
      </c>
      <c r="G44" s="153">
        <v>15265500</v>
      </c>
      <c r="H44" s="141">
        <f t="shared" si="0"/>
        <v>15923</v>
      </c>
      <c r="I44" s="153">
        <v>15923000</v>
      </c>
    </row>
    <row r="45" spans="1:9" ht="51">
      <c r="A45" s="99">
        <f t="shared" si="1"/>
        <v>33</v>
      </c>
      <c r="B45" s="152" t="s">
        <v>773</v>
      </c>
      <c r="C45" s="151" t="s">
        <v>373</v>
      </c>
      <c r="D45" s="151" t="s">
        <v>488</v>
      </c>
      <c r="E45" s="151" t="s">
        <v>101</v>
      </c>
      <c r="F45" s="141">
        <f t="shared" si="2"/>
        <v>100</v>
      </c>
      <c r="G45" s="153">
        <v>100000</v>
      </c>
      <c r="H45" s="141">
        <f t="shared" si="0"/>
        <v>100</v>
      </c>
      <c r="I45" s="153">
        <v>100000</v>
      </c>
    </row>
    <row r="46" spans="1:9" ht="25.5">
      <c r="A46" s="99">
        <f t="shared" si="1"/>
        <v>34</v>
      </c>
      <c r="B46" s="152" t="s">
        <v>770</v>
      </c>
      <c r="C46" s="151" t="s">
        <v>373</v>
      </c>
      <c r="D46" s="151" t="s">
        <v>488</v>
      </c>
      <c r="E46" s="151" t="s">
        <v>693</v>
      </c>
      <c r="F46" s="141">
        <f t="shared" si="2"/>
        <v>100</v>
      </c>
      <c r="G46" s="153">
        <v>100000</v>
      </c>
      <c r="H46" s="141">
        <f t="shared" si="0"/>
        <v>100</v>
      </c>
      <c r="I46" s="153">
        <v>100000</v>
      </c>
    </row>
    <row r="47" spans="1:9" ht="38.25">
      <c r="A47" s="99">
        <f t="shared" si="1"/>
        <v>35</v>
      </c>
      <c r="B47" s="152" t="s">
        <v>774</v>
      </c>
      <c r="C47" s="151" t="s">
        <v>373</v>
      </c>
      <c r="D47" s="151" t="s">
        <v>489</v>
      </c>
      <c r="E47" s="151" t="s">
        <v>101</v>
      </c>
      <c r="F47" s="141">
        <f t="shared" si="2"/>
        <v>0</v>
      </c>
      <c r="G47" s="153">
        <v>0</v>
      </c>
      <c r="H47" s="141">
        <f t="shared" si="0"/>
        <v>20.2</v>
      </c>
      <c r="I47" s="153">
        <v>20200</v>
      </c>
    </row>
    <row r="48" spans="1:9" ht="25.5">
      <c r="A48" s="99">
        <f t="shared" si="1"/>
        <v>36</v>
      </c>
      <c r="B48" s="152" t="s">
        <v>770</v>
      </c>
      <c r="C48" s="151" t="s">
        <v>373</v>
      </c>
      <c r="D48" s="151" t="s">
        <v>489</v>
      </c>
      <c r="E48" s="151" t="s">
        <v>693</v>
      </c>
      <c r="F48" s="141">
        <f t="shared" si="2"/>
        <v>0</v>
      </c>
      <c r="G48" s="153">
        <v>0</v>
      </c>
      <c r="H48" s="141">
        <f t="shared" si="0"/>
        <v>20.2</v>
      </c>
      <c r="I48" s="153">
        <v>20200</v>
      </c>
    </row>
    <row r="49" spans="1:9" ht="51">
      <c r="A49" s="99">
        <f t="shared" si="1"/>
        <v>37</v>
      </c>
      <c r="B49" s="152" t="s">
        <v>775</v>
      </c>
      <c r="C49" s="151" t="s">
        <v>373</v>
      </c>
      <c r="D49" s="151" t="s">
        <v>490</v>
      </c>
      <c r="E49" s="151" t="s">
        <v>101</v>
      </c>
      <c r="F49" s="141">
        <f t="shared" si="2"/>
        <v>50</v>
      </c>
      <c r="G49" s="153">
        <v>50000</v>
      </c>
      <c r="H49" s="141">
        <f t="shared" si="0"/>
        <v>50</v>
      </c>
      <c r="I49" s="153">
        <v>50000</v>
      </c>
    </row>
    <row r="50" spans="1:9" ht="25.5">
      <c r="A50" s="99">
        <f t="shared" si="1"/>
        <v>38</v>
      </c>
      <c r="B50" s="152" t="s">
        <v>770</v>
      </c>
      <c r="C50" s="151" t="s">
        <v>373</v>
      </c>
      <c r="D50" s="151" t="s">
        <v>490</v>
      </c>
      <c r="E50" s="151" t="s">
        <v>693</v>
      </c>
      <c r="F50" s="141">
        <f t="shared" si="2"/>
        <v>50</v>
      </c>
      <c r="G50" s="153">
        <v>50000</v>
      </c>
      <c r="H50" s="141">
        <f t="shared" si="0"/>
        <v>50</v>
      </c>
      <c r="I50" s="153">
        <v>50000</v>
      </c>
    </row>
    <row r="51" spans="1:9" ht="38.25">
      <c r="A51" s="99">
        <f t="shared" si="1"/>
        <v>39</v>
      </c>
      <c r="B51" s="152" t="s">
        <v>776</v>
      </c>
      <c r="C51" s="151" t="s">
        <v>373</v>
      </c>
      <c r="D51" s="151" t="s">
        <v>491</v>
      </c>
      <c r="E51" s="151" t="s">
        <v>101</v>
      </c>
      <c r="F51" s="141">
        <f t="shared" si="2"/>
        <v>20</v>
      </c>
      <c r="G51" s="153">
        <v>20000</v>
      </c>
      <c r="H51" s="141">
        <f t="shared" si="0"/>
        <v>20</v>
      </c>
      <c r="I51" s="153">
        <v>20000</v>
      </c>
    </row>
    <row r="52" spans="1:9" ht="25.5">
      <c r="A52" s="99">
        <f t="shared" si="1"/>
        <v>40</v>
      </c>
      <c r="B52" s="152" t="s">
        <v>770</v>
      </c>
      <c r="C52" s="151" t="s">
        <v>373</v>
      </c>
      <c r="D52" s="151" t="s">
        <v>491</v>
      </c>
      <c r="E52" s="151" t="s">
        <v>693</v>
      </c>
      <c r="F52" s="141">
        <f t="shared" si="2"/>
        <v>20</v>
      </c>
      <c r="G52" s="153">
        <v>20000</v>
      </c>
      <c r="H52" s="141">
        <f t="shared" si="0"/>
        <v>20</v>
      </c>
      <c r="I52" s="153">
        <v>20000</v>
      </c>
    </row>
    <row r="53" spans="1:9" ht="25.5">
      <c r="A53" s="99">
        <f t="shared" si="1"/>
        <v>41</v>
      </c>
      <c r="B53" s="152" t="s">
        <v>777</v>
      </c>
      <c r="C53" s="151" t="s">
        <v>373</v>
      </c>
      <c r="D53" s="151" t="s">
        <v>492</v>
      </c>
      <c r="E53" s="151" t="s">
        <v>101</v>
      </c>
      <c r="F53" s="141">
        <f t="shared" si="2"/>
        <v>200</v>
      </c>
      <c r="G53" s="153">
        <v>200000</v>
      </c>
      <c r="H53" s="141">
        <f t="shared" si="0"/>
        <v>200</v>
      </c>
      <c r="I53" s="153">
        <v>200000</v>
      </c>
    </row>
    <row r="54" spans="1:9" ht="25.5">
      <c r="A54" s="99">
        <f t="shared" si="1"/>
        <v>42</v>
      </c>
      <c r="B54" s="152" t="s">
        <v>768</v>
      </c>
      <c r="C54" s="151" t="s">
        <v>373</v>
      </c>
      <c r="D54" s="151" t="s">
        <v>492</v>
      </c>
      <c r="E54" s="151" t="s">
        <v>692</v>
      </c>
      <c r="F54" s="141">
        <f t="shared" si="2"/>
        <v>200</v>
      </c>
      <c r="G54" s="153">
        <v>200000</v>
      </c>
      <c r="H54" s="141">
        <f t="shared" si="0"/>
        <v>200</v>
      </c>
      <c r="I54" s="153">
        <v>200000</v>
      </c>
    </row>
    <row r="55" spans="1:9" ht="25.5">
      <c r="A55" s="99">
        <f t="shared" si="1"/>
        <v>43</v>
      </c>
      <c r="B55" s="152" t="s">
        <v>778</v>
      </c>
      <c r="C55" s="151" t="s">
        <v>373</v>
      </c>
      <c r="D55" s="151" t="s">
        <v>493</v>
      </c>
      <c r="E55" s="151" t="s">
        <v>101</v>
      </c>
      <c r="F55" s="141">
        <f t="shared" si="2"/>
        <v>10</v>
      </c>
      <c r="G55" s="153">
        <v>10000</v>
      </c>
      <c r="H55" s="141">
        <f t="shared" si="0"/>
        <v>0</v>
      </c>
      <c r="I55" s="153">
        <v>0</v>
      </c>
    </row>
    <row r="56" spans="1:9" ht="25.5">
      <c r="A56" s="99">
        <f t="shared" si="1"/>
        <v>44</v>
      </c>
      <c r="B56" s="152" t="s">
        <v>770</v>
      </c>
      <c r="C56" s="151" t="s">
        <v>373</v>
      </c>
      <c r="D56" s="151" t="s">
        <v>493</v>
      </c>
      <c r="E56" s="151" t="s">
        <v>693</v>
      </c>
      <c r="F56" s="141">
        <f t="shared" si="2"/>
        <v>10</v>
      </c>
      <c r="G56" s="153">
        <v>10000</v>
      </c>
      <c r="H56" s="141">
        <f t="shared" si="0"/>
        <v>0</v>
      </c>
      <c r="I56" s="153">
        <v>0</v>
      </c>
    </row>
    <row r="57" spans="1:9" ht="51">
      <c r="A57" s="99">
        <f t="shared" si="1"/>
        <v>45</v>
      </c>
      <c r="B57" s="152" t="s">
        <v>779</v>
      </c>
      <c r="C57" s="151" t="s">
        <v>373</v>
      </c>
      <c r="D57" s="151" t="s">
        <v>494</v>
      </c>
      <c r="E57" s="151" t="s">
        <v>101</v>
      </c>
      <c r="F57" s="141">
        <f t="shared" si="2"/>
        <v>30</v>
      </c>
      <c r="G57" s="153">
        <v>30000</v>
      </c>
      <c r="H57" s="141">
        <f t="shared" si="0"/>
        <v>30</v>
      </c>
      <c r="I57" s="153">
        <v>30000</v>
      </c>
    </row>
    <row r="58" spans="1:9" ht="25.5">
      <c r="A58" s="99">
        <f t="shared" si="1"/>
        <v>46</v>
      </c>
      <c r="B58" s="152" t="s">
        <v>770</v>
      </c>
      <c r="C58" s="151" t="s">
        <v>373</v>
      </c>
      <c r="D58" s="151" t="s">
        <v>494</v>
      </c>
      <c r="E58" s="151" t="s">
        <v>693</v>
      </c>
      <c r="F58" s="141">
        <f t="shared" si="2"/>
        <v>30</v>
      </c>
      <c r="G58" s="153">
        <v>30000</v>
      </c>
      <c r="H58" s="141">
        <f t="shared" si="0"/>
        <v>30</v>
      </c>
      <c r="I58" s="153">
        <v>30000</v>
      </c>
    </row>
    <row r="59" spans="1:9" ht="38.25">
      <c r="A59" s="99">
        <f t="shared" si="1"/>
        <v>47</v>
      </c>
      <c r="B59" s="152" t="s">
        <v>780</v>
      </c>
      <c r="C59" s="151" t="s">
        <v>373</v>
      </c>
      <c r="D59" s="151" t="s">
        <v>495</v>
      </c>
      <c r="E59" s="151" t="s">
        <v>101</v>
      </c>
      <c r="F59" s="141">
        <f t="shared" si="2"/>
        <v>150</v>
      </c>
      <c r="G59" s="153">
        <v>150000</v>
      </c>
      <c r="H59" s="141">
        <f t="shared" si="0"/>
        <v>150</v>
      </c>
      <c r="I59" s="153">
        <v>150000</v>
      </c>
    </row>
    <row r="60" spans="1:9" ht="25.5">
      <c r="A60" s="99">
        <f t="shared" si="1"/>
        <v>48</v>
      </c>
      <c r="B60" s="152" t="s">
        <v>770</v>
      </c>
      <c r="C60" s="151" t="s">
        <v>373</v>
      </c>
      <c r="D60" s="151" t="s">
        <v>495</v>
      </c>
      <c r="E60" s="151" t="s">
        <v>693</v>
      </c>
      <c r="F60" s="141">
        <f t="shared" si="2"/>
        <v>150</v>
      </c>
      <c r="G60" s="153">
        <v>150000</v>
      </c>
      <c r="H60" s="141">
        <f t="shared" si="0"/>
        <v>150</v>
      </c>
      <c r="I60" s="153">
        <v>150000</v>
      </c>
    </row>
    <row r="61" spans="1:9" ht="38.25">
      <c r="A61" s="99">
        <f t="shared" si="1"/>
        <v>49</v>
      </c>
      <c r="B61" s="152" t="s">
        <v>781</v>
      </c>
      <c r="C61" s="151" t="s">
        <v>373</v>
      </c>
      <c r="D61" s="151" t="s">
        <v>496</v>
      </c>
      <c r="E61" s="151" t="s">
        <v>101</v>
      </c>
      <c r="F61" s="141">
        <f t="shared" si="2"/>
        <v>200</v>
      </c>
      <c r="G61" s="153">
        <v>200000</v>
      </c>
      <c r="H61" s="141">
        <f t="shared" si="0"/>
        <v>200</v>
      </c>
      <c r="I61" s="153">
        <v>200000</v>
      </c>
    </row>
    <row r="62" spans="1:9" ht="25.5">
      <c r="A62" s="99">
        <f t="shared" si="1"/>
        <v>50</v>
      </c>
      <c r="B62" s="152" t="s">
        <v>770</v>
      </c>
      <c r="C62" s="151" t="s">
        <v>373</v>
      </c>
      <c r="D62" s="151" t="s">
        <v>496</v>
      </c>
      <c r="E62" s="151" t="s">
        <v>693</v>
      </c>
      <c r="F62" s="141">
        <f t="shared" si="2"/>
        <v>200</v>
      </c>
      <c r="G62" s="153">
        <v>200000</v>
      </c>
      <c r="H62" s="141">
        <f t="shared" si="0"/>
        <v>200</v>
      </c>
      <c r="I62" s="153">
        <v>200000</v>
      </c>
    </row>
    <row r="63" spans="1:9" ht="76.5">
      <c r="A63" s="99">
        <f t="shared" si="1"/>
        <v>51</v>
      </c>
      <c r="B63" s="152" t="s">
        <v>782</v>
      </c>
      <c r="C63" s="151" t="s">
        <v>373</v>
      </c>
      <c r="D63" s="151" t="s">
        <v>497</v>
      </c>
      <c r="E63" s="151" t="s">
        <v>101</v>
      </c>
      <c r="F63" s="141">
        <f t="shared" si="2"/>
        <v>200</v>
      </c>
      <c r="G63" s="153">
        <v>200000</v>
      </c>
      <c r="H63" s="141">
        <f t="shared" si="0"/>
        <v>200</v>
      </c>
      <c r="I63" s="153">
        <v>200000</v>
      </c>
    </row>
    <row r="64" spans="1:9" ht="25.5">
      <c r="A64" s="99">
        <f t="shared" si="1"/>
        <v>52</v>
      </c>
      <c r="B64" s="152" t="s">
        <v>770</v>
      </c>
      <c r="C64" s="151" t="s">
        <v>373</v>
      </c>
      <c r="D64" s="151" t="s">
        <v>497</v>
      </c>
      <c r="E64" s="151" t="s">
        <v>693</v>
      </c>
      <c r="F64" s="141">
        <f t="shared" si="2"/>
        <v>200</v>
      </c>
      <c r="G64" s="153">
        <v>200000</v>
      </c>
      <c r="H64" s="141">
        <f t="shared" si="0"/>
        <v>200</v>
      </c>
      <c r="I64" s="153">
        <v>200000</v>
      </c>
    </row>
    <row r="65" spans="1:9" ht="51">
      <c r="A65" s="99">
        <f t="shared" si="1"/>
        <v>53</v>
      </c>
      <c r="B65" s="152" t="s">
        <v>783</v>
      </c>
      <c r="C65" s="151" t="s">
        <v>373</v>
      </c>
      <c r="D65" s="151" t="s">
        <v>498</v>
      </c>
      <c r="E65" s="151" t="s">
        <v>101</v>
      </c>
      <c r="F65" s="141">
        <f t="shared" si="2"/>
        <v>50</v>
      </c>
      <c r="G65" s="153">
        <v>50000</v>
      </c>
      <c r="H65" s="141">
        <f t="shared" si="0"/>
        <v>50</v>
      </c>
      <c r="I65" s="153">
        <v>50000</v>
      </c>
    </row>
    <row r="66" spans="1:9" ht="25.5">
      <c r="A66" s="99">
        <f t="shared" si="1"/>
        <v>54</v>
      </c>
      <c r="B66" s="152" t="s">
        <v>770</v>
      </c>
      <c r="C66" s="151" t="s">
        <v>373</v>
      </c>
      <c r="D66" s="151" t="s">
        <v>498</v>
      </c>
      <c r="E66" s="151" t="s">
        <v>693</v>
      </c>
      <c r="F66" s="141">
        <f t="shared" si="2"/>
        <v>50</v>
      </c>
      <c r="G66" s="153">
        <v>50000</v>
      </c>
      <c r="H66" s="141">
        <f t="shared" si="0"/>
        <v>50</v>
      </c>
      <c r="I66" s="153">
        <v>50000</v>
      </c>
    </row>
    <row r="67" spans="1:9" ht="25.5">
      <c r="A67" s="99">
        <f t="shared" si="1"/>
        <v>55</v>
      </c>
      <c r="B67" s="152" t="s">
        <v>784</v>
      </c>
      <c r="C67" s="151" t="s">
        <v>373</v>
      </c>
      <c r="D67" s="151" t="s">
        <v>499</v>
      </c>
      <c r="E67" s="151" t="s">
        <v>101</v>
      </c>
      <c r="F67" s="141">
        <f t="shared" si="2"/>
        <v>40</v>
      </c>
      <c r="G67" s="153">
        <v>40000</v>
      </c>
      <c r="H67" s="141">
        <f t="shared" si="0"/>
        <v>40</v>
      </c>
      <c r="I67" s="153">
        <v>40000</v>
      </c>
    </row>
    <row r="68" spans="1:9" ht="25.5">
      <c r="A68" s="99">
        <f t="shared" si="1"/>
        <v>56</v>
      </c>
      <c r="B68" s="152" t="s">
        <v>770</v>
      </c>
      <c r="C68" s="151" t="s">
        <v>373</v>
      </c>
      <c r="D68" s="151" t="s">
        <v>499</v>
      </c>
      <c r="E68" s="151" t="s">
        <v>693</v>
      </c>
      <c r="F68" s="141">
        <f t="shared" si="2"/>
        <v>40</v>
      </c>
      <c r="G68" s="153">
        <v>40000</v>
      </c>
      <c r="H68" s="141">
        <f t="shared" si="0"/>
        <v>40</v>
      </c>
      <c r="I68" s="153">
        <v>40000</v>
      </c>
    </row>
    <row r="69" spans="1:9" ht="25.5">
      <c r="A69" s="99">
        <f t="shared" si="1"/>
        <v>57</v>
      </c>
      <c r="B69" s="152" t="s">
        <v>785</v>
      </c>
      <c r="C69" s="151" t="s">
        <v>373</v>
      </c>
      <c r="D69" s="151" t="s">
        <v>500</v>
      </c>
      <c r="E69" s="151" t="s">
        <v>101</v>
      </c>
      <c r="F69" s="141">
        <f t="shared" si="2"/>
        <v>45</v>
      </c>
      <c r="G69" s="153">
        <v>45000</v>
      </c>
      <c r="H69" s="141">
        <f t="shared" si="0"/>
        <v>45</v>
      </c>
      <c r="I69" s="153">
        <v>45000</v>
      </c>
    </row>
    <row r="70" spans="1:9" ht="25.5">
      <c r="A70" s="99">
        <f t="shared" si="1"/>
        <v>58</v>
      </c>
      <c r="B70" s="152" t="s">
        <v>770</v>
      </c>
      <c r="C70" s="151" t="s">
        <v>373</v>
      </c>
      <c r="D70" s="151" t="s">
        <v>500</v>
      </c>
      <c r="E70" s="151" t="s">
        <v>693</v>
      </c>
      <c r="F70" s="141">
        <f t="shared" si="2"/>
        <v>45</v>
      </c>
      <c r="G70" s="153">
        <v>45000</v>
      </c>
      <c r="H70" s="141">
        <f t="shared" si="0"/>
        <v>45</v>
      </c>
      <c r="I70" s="153">
        <v>45000</v>
      </c>
    </row>
    <row r="71" spans="1:9" ht="38.25">
      <c r="A71" s="99">
        <f t="shared" si="1"/>
        <v>59</v>
      </c>
      <c r="B71" s="152" t="s">
        <v>786</v>
      </c>
      <c r="C71" s="151" t="s">
        <v>373</v>
      </c>
      <c r="D71" s="151" t="s">
        <v>501</v>
      </c>
      <c r="E71" s="151" t="s">
        <v>101</v>
      </c>
      <c r="F71" s="141">
        <f t="shared" si="2"/>
        <v>65</v>
      </c>
      <c r="G71" s="153">
        <v>65000</v>
      </c>
      <c r="H71" s="141">
        <f t="shared" si="0"/>
        <v>0</v>
      </c>
      <c r="I71" s="153">
        <v>0</v>
      </c>
    </row>
    <row r="72" spans="1:9" ht="25.5">
      <c r="A72" s="99">
        <f t="shared" si="1"/>
        <v>60</v>
      </c>
      <c r="B72" s="152" t="s">
        <v>770</v>
      </c>
      <c r="C72" s="151" t="s">
        <v>373</v>
      </c>
      <c r="D72" s="151" t="s">
        <v>501</v>
      </c>
      <c r="E72" s="151" t="s">
        <v>693</v>
      </c>
      <c r="F72" s="141">
        <f t="shared" si="2"/>
        <v>65</v>
      </c>
      <c r="G72" s="153">
        <v>65000</v>
      </c>
      <c r="H72" s="141">
        <f t="shared" si="0"/>
        <v>0</v>
      </c>
      <c r="I72" s="153">
        <v>0</v>
      </c>
    </row>
    <row r="73" spans="1:9" ht="51">
      <c r="A73" s="99">
        <f t="shared" si="1"/>
        <v>61</v>
      </c>
      <c r="B73" s="152" t="s">
        <v>787</v>
      </c>
      <c r="C73" s="151" t="s">
        <v>373</v>
      </c>
      <c r="D73" s="151" t="s">
        <v>502</v>
      </c>
      <c r="E73" s="151" t="s">
        <v>101</v>
      </c>
      <c r="F73" s="141">
        <f t="shared" si="2"/>
        <v>50</v>
      </c>
      <c r="G73" s="153">
        <v>50000</v>
      </c>
      <c r="H73" s="141">
        <f t="shared" si="0"/>
        <v>50</v>
      </c>
      <c r="I73" s="153">
        <v>50000</v>
      </c>
    </row>
    <row r="74" spans="1:9" ht="25.5">
      <c r="A74" s="99">
        <f t="shared" si="1"/>
        <v>62</v>
      </c>
      <c r="B74" s="152" t="s">
        <v>770</v>
      </c>
      <c r="C74" s="151" t="s">
        <v>373</v>
      </c>
      <c r="D74" s="151" t="s">
        <v>502</v>
      </c>
      <c r="E74" s="151" t="s">
        <v>693</v>
      </c>
      <c r="F74" s="141">
        <f t="shared" si="2"/>
        <v>50</v>
      </c>
      <c r="G74" s="153">
        <v>50000</v>
      </c>
      <c r="H74" s="141">
        <f t="shared" si="0"/>
        <v>50</v>
      </c>
      <c r="I74" s="153">
        <v>50000</v>
      </c>
    </row>
    <row r="75" spans="1:9" ht="63.75">
      <c r="A75" s="99">
        <f t="shared" si="1"/>
        <v>63</v>
      </c>
      <c r="B75" s="152" t="s">
        <v>789</v>
      </c>
      <c r="C75" s="151" t="s">
        <v>373</v>
      </c>
      <c r="D75" s="151" t="s">
        <v>504</v>
      </c>
      <c r="E75" s="151" t="s">
        <v>101</v>
      </c>
      <c r="F75" s="141">
        <f t="shared" si="2"/>
        <v>30</v>
      </c>
      <c r="G75" s="153">
        <v>30000</v>
      </c>
      <c r="H75" s="141">
        <f t="shared" si="0"/>
        <v>30</v>
      </c>
      <c r="I75" s="153">
        <v>30000</v>
      </c>
    </row>
    <row r="76" spans="1:9" ht="25.5">
      <c r="A76" s="99">
        <f t="shared" si="1"/>
        <v>64</v>
      </c>
      <c r="B76" s="152" t="s">
        <v>770</v>
      </c>
      <c r="C76" s="151" t="s">
        <v>373</v>
      </c>
      <c r="D76" s="151" t="s">
        <v>504</v>
      </c>
      <c r="E76" s="151" t="s">
        <v>693</v>
      </c>
      <c r="F76" s="141">
        <f t="shared" si="2"/>
        <v>30</v>
      </c>
      <c r="G76" s="153">
        <v>30000</v>
      </c>
      <c r="H76" s="141">
        <f t="shared" si="0"/>
        <v>30</v>
      </c>
      <c r="I76" s="153">
        <v>30000</v>
      </c>
    </row>
    <row r="77" spans="1:9" ht="25.5">
      <c r="A77" s="99">
        <f t="shared" si="1"/>
        <v>65</v>
      </c>
      <c r="B77" s="152" t="s">
        <v>790</v>
      </c>
      <c r="C77" s="151" t="s">
        <v>373</v>
      </c>
      <c r="D77" s="151" t="s">
        <v>505</v>
      </c>
      <c r="E77" s="151" t="s">
        <v>101</v>
      </c>
      <c r="F77" s="141">
        <f t="shared" si="2"/>
        <v>150</v>
      </c>
      <c r="G77" s="153">
        <v>150000</v>
      </c>
      <c r="H77" s="141">
        <f t="shared" si="0"/>
        <v>150</v>
      </c>
      <c r="I77" s="153">
        <v>150000</v>
      </c>
    </row>
    <row r="78" spans="1:9" ht="25.5">
      <c r="A78" s="99">
        <f t="shared" si="1"/>
        <v>66</v>
      </c>
      <c r="B78" s="152" t="s">
        <v>770</v>
      </c>
      <c r="C78" s="151" t="s">
        <v>373</v>
      </c>
      <c r="D78" s="151" t="s">
        <v>505</v>
      </c>
      <c r="E78" s="151" t="s">
        <v>693</v>
      </c>
      <c r="F78" s="141">
        <f t="shared" si="2"/>
        <v>150</v>
      </c>
      <c r="G78" s="153">
        <v>150000</v>
      </c>
      <c r="H78" s="141">
        <f aca="true" t="shared" si="3" ref="H78:H141">I78/1000</f>
        <v>150</v>
      </c>
      <c r="I78" s="153">
        <v>150000</v>
      </c>
    </row>
    <row r="79" spans="1:9" ht="51">
      <c r="A79" s="99">
        <f aca="true" t="shared" si="4" ref="A79:A142">1+A78</f>
        <v>67</v>
      </c>
      <c r="B79" s="152" t="s">
        <v>791</v>
      </c>
      <c r="C79" s="151" t="s">
        <v>373</v>
      </c>
      <c r="D79" s="151" t="s">
        <v>506</v>
      </c>
      <c r="E79" s="151" t="s">
        <v>101</v>
      </c>
      <c r="F79" s="141">
        <f aca="true" t="shared" si="5" ref="F79:F142">G79/1000</f>
        <v>30</v>
      </c>
      <c r="G79" s="153">
        <v>30000</v>
      </c>
      <c r="H79" s="141">
        <f t="shared" si="3"/>
        <v>30</v>
      </c>
      <c r="I79" s="153">
        <v>30000</v>
      </c>
    </row>
    <row r="80" spans="1:9" ht="25.5">
      <c r="A80" s="99">
        <f t="shared" si="4"/>
        <v>68</v>
      </c>
      <c r="B80" s="152" t="s">
        <v>770</v>
      </c>
      <c r="C80" s="151" t="s">
        <v>373</v>
      </c>
      <c r="D80" s="151" t="s">
        <v>506</v>
      </c>
      <c r="E80" s="151" t="s">
        <v>693</v>
      </c>
      <c r="F80" s="141">
        <f t="shared" si="5"/>
        <v>30</v>
      </c>
      <c r="G80" s="153">
        <v>30000</v>
      </c>
      <c r="H80" s="141">
        <f t="shared" si="3"/>
        <v>30</v>
      </c>
      <c r="I80" s="153">
        <v>30000</v>
      </c>
    </row>
    <row r="81" spans="1:9" ht="51">
      <c r="A81" s="99">
        <f t="shared" si="4"/>
        <v>69</v>
      </c>
      <c r="B81" s="152" t="s">
        <v>792</v>
      </c>
      <c r="C81" s="151" t="s">
        <v>373</v>
      </c>
      <c r="D81" s="151" t="s">
        <v>507</v>
      </c>
      <c r="E81" s="151" t="s">
        <v>101</v>
      </c>
      <c r="F81" s="141">
        <f t="shared" si="5"/>
        <v>380</v>
      </c>
      <c r="G81" s="153">
        <v>380000</v>
      </c>
      <c r="H81" s="141">
        <f t="shared" si="3"/>
        <v>380</v>
      </c>
      <c r="I81" s="153">
        <v>380000</v>
      </c>
    </row>
    <row r="82" spans="1:9" ht="25.5">
      <c r="A82" s="99">
        <f t="shared" si="4"/>
        <v>70</v>
      </c>
      <c r="B82" s="152" t="s">
        <v>770</v>
      </c>
      <c r="C82" s="151" t="s">
        <v>373</v>
      </c>
      <c r="D82" s="151" t="s">
        <v>507</v>
      </c>
      <c r="E82" s="151" t="s">
        <v>693</v>
      </c>
      <c r="F82" s="141">
        <f t="shared" si="5"/>
        <v>380</v>
      </c>
      <c r="G82" s="153">
        <v>380000</v>
      </c>
      <c r="H82" s="141">
        <f t="shared" si="3"/>
        <v>380</v>
      </c>
      <c r="I82" s="153">
        <v>380000</v>
      </c>
    </row>
    <row r="83" spans="1:9" ht="63.75">
      <c r="A83" s="99">
        <f t="shared" si="4"/>
        <v>71</v>
      </c>
      <c r="B83" s="152" t="s">
        <v>793</v>
      </c>
      <c r="C83" s="151" t="s">
        <v>373</v>
      </c>
      <c r="D83" s="151" t="s">
        <v>508</v>
      </c>
      <c r="E83" s="151" t="s">
        <v>101</v>
      </c>
      <c r="F83" s="141">
        <f t="shared" si="5"/>
        <v>150</v>
      </c>
      <c r="G83" s="153">
        <v>150000</v>
      </c>
      <c r="H83" s="141">
        <f t="shared" si="3"/>
        <v>150</v>
      </c>
      <c r="I83" s="153">
        <v>150000</v>
      </c>
    </row>
    <row r="84" spans="1:9" ht="25.5">
      <c r="A84" s="99">
        <f t="shared" si="4"/>
        <v>72</v>
      </c>
      <c r="B84" s="152" t="s">
        <v>770</v>
      </c>
      <c r="C84" s="151" t="s">
        <v>373</v>
      </c>
      <c r="D84" s="151" t="s">
        <v>508</v>
      </c>
      <c r="E84" s="151" t="s">
        <v>693</v>
      </c>
      <c r="F84" s="141">
        <f t="shared" si="5"/>
        <v>150</v>
      </c>
      <c r="G84" s="153">
        <v>150000</v>
      </c>
      <c r="H84" s="141">
        <f t="shared" si="3"/>
        <v>150</v>
      </c>
      <c r="I84" s="153">
        <v>150000</v>
      </c>
    </row>
    <row r="85" spans="1:9" ht="25.5">
      <c r="A85" s="99">
        <f t="shared" si="4"/>
        <v>73</v>
      </c>
      <c r="B85" s="152" t="s">
        <v>794</v>
      </c>
      <c r="C85" s="151" t="s">
        <v>373</v>
      </c>
      <c r="D85" s="151" t="s">
        <v>509</v>
      </c>
      <c r="E85" s="151" t="s">
        <v>101</v>
      </c>
      <c r="F85" s="141">
        <f t="shared" si="5"/>
        <v>130</v>
      </c>
      <c r="G85" s="153">
        <v>130000</v>
      </c>
      <c r="H85" s="141">
        <f t="shared" si="3"/>
        <v>130</v>
      </c>
      <c r="I85" s="153">
        <v>130000</v>
      </c>
    </row>
    <row r="86" spans="1:9" ht="25.5">
      <c r="A86" s="99">
        <f t="shared" si="4"/>
        <v>74</v>
      </c>
      <c r="B86" s="152" t="s">
        <v>770</v>
      </c>
      <c r="C86" s="151" t="s">
        <v>373</v>
      </c>
      <c r="D86" s="151" t="s">
        <v>509</v>
      </c>
      <c r="E86" s="151" t="s">
        <v>693</v>
      </c>
      <c r="F86" s="141">
        <f t="shared" si="5"/>
        <v>130</v>
      </c>
      <c r="G86" s="153">
        <v>130000</v>
      </c>
      <c r="H86" s="141">
        <f t="shared" si="3"/>
        <v>130</v>
      </c>
      <c r="I86" s="153">
        <v>130000</v>
      </c>
    </row>
    <row r="87" spans="1:9" ht="38.25">
      <c r="A87" s="99">
        <f t="shared" si="4"/>
        <v>75</v>
      </c>
      <c r="B87" s="152" t="s">
        <v>795</v>
      </c>
      <c r="C87" s="151" t="s">
        <v>373</v>
      </c>
      <c r="D87" s="151" t="s">
        <v>510</v>
      </c>
      <c r="E87" s="151" t="s">
        <v>101</v>
      </c>
      <c r="F87" s="141">
        <f t="shared" si="5"/>
        <v>12480.2</v>
      </c>
      <c r="G87" s="153">
        <v>12480200</v>
      </c>
      <c r="H87" s="141">
        <f t="shared" si="3"/>
        <v>13192.5</v>
      </c>
      <c r="I87" s="153">
        <v>13192500</v>
      </c>
    </row>
    <row r="88" spans="1:9" ht="25.5">
      <c r="A88" s="99">
        <f t="shared" si="4"/>
        <v>76</v>
      </c>
      <c r="B88" s="152" t="s">
        <v>796</v>
      </c>
      <c r="C88" s="151" t="s">
        <v>373</v>
      </c>
      <c r="D88" s="151" t="s">
        <v>510</v>
      </c>
      <c r="E88" s="151" t="s">
        <v>694</v>
      </c>
      <c r="F88" s="141">
        <f t="shared" si="5"/>
        <v>7160.695</v>
      </c>
      <c r="G88" s="153">
        <v>7160695</v>
      </c>
      <c r="H88" s="141">
        <f t="shared" si="3"/>
        <v>7160.695</v>
      </c>
      <c r="I88" s="153">
        <v>7160695</v>
      </c>
    </row>
    <row r="89" spans="1:9" ht="25.5">
      <c r="A89" s="99">
        <f t="shared" si="4"/>
        <v>77</v>
      </c>
      <c r="B89" s="152" t="s">
        <v>770</v>
      </c>
      <c r="C89" s="151" t="s">
        <v>373</v>
      </c>
      <c r="D89" s="151" t="s">
        <v>510</v>
      </c>
      <c r="E89" s="151" t="s">
        <v>693</v>
      </c>
      <c r="F89" s="141">
        <f t="shared" si="5"/>
        <v>5318.505</v>
      </c>
      <c r="G89" s="153">
        <v>5318505</v>
      </c>
      <c r="H89" s="141">
        <f t="shared" si="3"/>
        <v>6030.805</v>
      </c>
      <c r="I89" s="153">
        <v>6030805</v>
      </c>
    </row>
    <row r="90" spans="1:9" ht="12.75">
      <c r="A90" s="99">
        <f t="shared" si="4"/>
        <v>78</v>
      </c>
      <c r="B90" s="152" t="s">
        <v>797</v>
      </c>
      <c r="C90" s="151" t="s">
        <v>373</v>
      </c>
      <c r="D90" s="151" t="s">
        <v>510</v>
      </c>
      <c r="E90" s="151" t="s">
        <v>695</v>
      </c>
      <c r="F90" s="141">
        <f t="shared" si="5"/>
        <v>1</v>
      </c>
      <c r="G90" s="153">
        <v>1000</v>
      </c>
      <c r="H90" s="141">
        <f t="shared" si="3"/>
        <v>1</v>
      </c>
      <c r="I90" s="153">
        <v>1000</v>
      </c>
    </row>
    <row r="91" spans="1:9" ht="38.25">
      <c r="A91" s="99">
        <f t="shared" si="4"/>
        <v>79</v>
      </c>
      <c r="B91" s="152" t="s">
        <v>798</v>
      </c>
      <c r="C91" s="151" t="s">
        <v>373</v>
      </c>
      <c r="D91" s="151" t="s">
        <v>511</v>
      </c>
      <c r="E91" s="151" t="s">
        <v>101</v>
      </c>
      <c r="F91" s="141">
        <f t="shared" si="5"/>
        <v>20</v>
      </c>
      <c r="G91" s="153">
        <v>20000</v>
      </c>
      <c r="H91" s="141">
        <f t="shared" si="3"/>
        <v>20</v>
      </c>
      <c r="I91" s="153">
        <v>20000</v>
      </c>
    </row>
    <row r="92" spans="1:9" ht="25.5">
      <c r="A92" s="99">
        <f t="shared" si="4"/>
        <v>80</v>
      </c>
      <c r="B92" s="152" t="s">
        <v>770</v>
      </c>
      <c r="C92" s="151" t="s">
        <v>373</v>
      </c>
      <c r="D92" s="151" t="s">
        <v>511</v>
      </c>
      <c r="E92" s="151" t="s">
        <v>693</v>
      </c>
      <c r="F92" s="141">
        <f t="shared" si="5"/>
        <v>20</v>
      </c>
      <c r="G92" s="153">
        <v>20000</v>
      </c>
      <c r="H92" s="141">
        <f t="shared" si="3"/>
        <v>20</v>
      </c>
      <c r="I92" s="153">
        <v>20000</v>
      </c>
    </row>
    <row r="93" spans="1:9" ht="38.25">
      <c r="A93" s="99">
        <f t="shared" si="4"/>
        <v>81</v>
      </c>
      <c r="B93" s="152" t="s">
        <v>799</v>
      </c>
      <c r="C93" s="151" t="s">
        <v>373</v>
      </c>
      <c r="D93" s="151" t="s">
        <v>512</v>
      </c>
      <c r="E93" s="151" t="s">
        <v>101</v>
      </c>
      <c r="F93" s="141">
        <f t="shared" si="5"/>
        <v>685.3</v>
      </c>
      <c r="G93" s="153">
        <v>685300</v>
      </c>
      <c r="H93" s="141">
        <f t="shared" si="3"/>
        <v>685.3</v>
      </c>
      <c r="I93" s="153">
        <v>685300</v>
      </c>
    </row>
    <row r="94" spans="1:9" ht="25.5">
      <c r="A94" s="99">
        <f t="shared" si="4"/>
        <v>82</v>
      </c>
      <c r="B94" s="152" t="s">
        <v>796</v>
      </c>
      <c r="C94" s="151" t="s">
        <v>373</v>
      </c>
      <c r="D94" s="151" t="s">
        <v>512</v>
      </c>
      <c r="E94" s="151" t="s">
        <v>694</v>
      </c>
      <c r="F94" s="141">
        <f t="shared" si="5"/>
        <v>685.3</v>
      </c>
      <c r="G94" s="153">
        <v>685300</v>
      </c>
      <c r="H94" s="141">
        <f t="shared" si="3"/>
        <v>685.3</v>
      </c>
      <c r="I94" s="153">
        <v>685300</v>
      </c>
    </row>
    <row r="95" spans="1:9" ht="51">
      <c r="A95" s="99">
        <f t="shared" si="4"/>
        <v>83</v>
      </c>
      <c r="B95" s="152" t="s">
        <v>708</v>
      </c>
      <c r="C95" s="151" t="s">
        <v>373</v>
      </c>
      <c r="D95" s="151" t="s">
        <v>514</v>
      </c>
      <c r="E95" s="151" t="s">
        <v>101</v>
      </c>
      <c r="F95" s="141">
        <f t="shared" si="5"/>
        <v>2249.3</v>
      </c>
      <c r="G95" s="153">
        <v>2249300</v>
      </c>
      <c r="H95" s="141">
        <f t="shared" si="3"/>
        <v>3004.47</v>
      </c>
      <c r="I95" s="153">
        <v>3004470</v>
      </c>
    </row>
    <row r="96" spans="1:9" ht="38.25">
      <c r="A96" s="99">
        <f t="shared" si="4"/>
        <v>84</v>
      </c>
      <c r="B96" s="152" t="s">
        <v>803</v>
      </c>
      <c r="C96" s="151" t="s">
        <v>373</v>
      </c>
      <c r="D96" s="151" t="s">
        <v>516</v>
      </c>
      <c r="E96" s="151" t="s">
        <v>101</v>
      </c>
      <c r="F96" s="141">
        <f t="shared" si="5"/>
        <v>415</v>
      </c>
      <c r="G96" s="153">
        <v>415000</v>
      </c>
      <c r="H96" s="141">
        <f t="shared" si="3"/>
        <v>370</v>
      </c>
      <c r="I96" s="153">
        <v>370000</v>
      </c>
    </row>
    <row r="97" spans="1:9" ht="25.5">
      <c r="A97" s="99">
        <f t="shared" si="4"/>
        <v>85</v>
      </c>
      <c r="B97" s="152" t="s">
        <v>770</v>
      </c>
      <c r="C97" s="151" t="s">
        <v>373</v>
      </c>
      <c r="D97" s="151" t="s">
        <v>516</v>
      </c>
      <c r="E97" s="151" t="s">
        <v>693</v>
      </c>
      <c r="F97" s="141">
        <f t="shared" si="5"/>
        <v>415</v>
      </c>
      <c r="G97" s="153">
        <v>415000</v>
      </c>
      <c r="H97" s="141">
        <f t="shared" si="3"/>
        <v>370</v>
      </c>
      <c r="I97" s="153">
        <v>370000</v>
      </c>
    </row>
    <row r="98" spans="1:9" ht="25.5">
      <c r="A98" s="99">
        <f t="shared" si="4"/>
        <v>86</v>
      </c>
      <c r="B98" s="152" t="s">
        <v>804</v>
      </c>
      <c r="C98" s="151" t="s">
        <v>373</v>
      </c>
      <c r="D98" s="151" t="s">
        <v>517</v>
      </c>
      <c r="E98" s="151" t="s">
        <v>101</v>
      </c>
      <c r="F98" s="141">
        <f t="shared" si="5"/>
        <v>420</v>
      </c>
      <c r="G98" s="153">
        <v>420000</v>
      </c>
      <c r="H98" s="141">
        <f t="shared" si="3"/>
        <v>510</v>
      </c>
      <c r="I98" s="153">
        <v>510000</v>
      </c>
    </row>
    <row r="99" spans="1:9" ht="25.5">
      <c r="A99" s="99">
        <f t="shared" si="4"/>
        <v>87</v>
      </c>
      <c r="B99" s="152" t="s">
        <v>770</v>
      </c>
      <c r="C99" s="151" t="s">
        <v>373</v>
      </c>
      <c r="D99" s="151" t="s">
        <v>517</v>
      </c>
      <c r="E99" s="151" t="s">
        <v>693</v>
      </c>
      <c r="F99" s="141">
        <f t="shared" si="5"/>
        <v>420</v>
      </c>
      <c r="G99" s="153">
        <v>420000</v>
      </c>
      <c r="H99" s="141">
        <f t="shared" si="3"/>
        <v>510</v>
      </c>
      <c r="I99" s="153">
        <v>510000</v>
      </c>
    </row>
    <row r="100" spans="1:9" ht="51">
      <c r="A100" s="99">
        <f t="shared" si="4"/>
        <v>88</v>
      </c>
      <c r="B100" s="152" t="s">
        <v>805</v>
      </c>
      <c r="C100" s="151" t="s">
        <v>373</v>
      </c>
      <c r="D100" s="151" t="s">
        <v>518</v>
      </c>
      <c r="E100" s="151" t="s">
        <v>101</v>
      </c>
      <c r="F100" s="141">
        <f t="shared" si="5"/>
        <v>1299.3</v>
      </c>
      <c r="G100" s="153">
        <v>1299300</v>
      </c>
      <c r="H100" s="141">
        <f t="shared" si="3"/>
        <v>2004.47</v>
      </c>
      <c r="I100" s="153">
        <v>2004470</v>
      </c>
    </row>
    <row r="101" spans="1:9" ht="25.5">
      <c r="A101" s="99">
        <f t="shared" si="4"/>
        <v>89</v>
      </c>
      <c r="B101" s="152" t="s">
        <v>770</v>
      </c>
      <c r="C101" s="151" t="s">
        <v>373</v>
      </c>
      <c r="D101" s="151" t="s">
        <v>518</v>
      </c>
      <c r="E101" s="151" t="s">
        <v>693</v>
      </c>
      <c r="F101" s="141">
        <f t="shared" si="5"/>
        <v>1297.3</v>
      </c>
      <c r="G101" s="153">
        <v>1297300</v>
      </c>
      <c r="H101" s="141">
        <f t="shared" si="3"/>
        <v>2002.47</v>
      </c>
      <c r="I101" s="153">
        <v>2002470</v>
      </c>
    </row>
    <row r="102" spans="1:9" ht="12.75">
      <c r="A102" s="99">
        <f t="shared" si="4"/>
        <v>90</v>
      </c>
      <c r="B102" s="152" t="s">
        <v>797</v>
      </c>
      <c r="C102" s="151" t="s">
        <v>373</v>
      </c>
      <c r="D102" s="151" t="s">
        <v>518</v>
      </c>
      <c r="E102" s="151" t="s">
        <v>695</v>
      </c>
      <c r="F102" s="141">
        <f t="shared" si="5"/>
        <v>2</v>
      </c>
      <c r="G102" s="153">
        <v>2000</v>
      </c>
      <c r="H102" s="141">
        <f t="shared" si="3"/>
        <v>2</v>
      </c>
      <c r="I102" s="153">
        <v>2000</v>
      </c>
    </row>
    <row r="103" spans="1:9" ht="25.5">
      <c r="A103" s="99">
        <f t="shared" si="4"/>
        <v>91</v>
      </c>
      <c r="B103" s="152" t="s">
        <v>806</v>
      </c>
      <c r="C103" s="151" t="s">
        <v>373</v>
      </c>
      <c r="D103" s="151" t="s">
        <v>519</v>
      </c>
      <c r="E103" s="151" t="s">
        <v>101</v>
      </c>
      <c r="F103" s="141">
        <f t="shared" si="5"/>
        <v>70</v>
      </c>
      <c r="G103" s="153">
        <v>70000</v>
      </c>
      <c r="H103" s="141">
        <f t="shared" si="3"/>
        <v>70</v>
      </c>
      <c r="I103" s="153">
        <v>70000</v>
      </c>
    </row>
    <row r="104" spans="1:9" ht="25.5">
      <c r="A104" s="99">
        <f t="shared" si="4"/>
        <v>92</v>
      </c>
      <c r="B104" s="152" t="s">
        <v>770</v>
      </c>
      <c r="C104" s="151" t="s">
        <v>373</v>
      </c>
      <c r="D104" s="151" t="s">
        <v>519</v>
      </c>
      <c r="E104" s="151" t="s">
        <v>693</v>
      </c>
      <c r="F104" s="141">
        <f t="shared" si="5"/>
        <v>70</v>
      </c>
      <c r="G104" s="153">
        <v>70000</v>
      </c>
      <c r="H104" s="141">
        <f t="shared" si="3"/>
        <v>70</v>
      </c>
      <c r="I104" s="153">
        <v>70000</v>
      </c>
    </row>
    <row r="105" spans="1:9" ht="25.5">
      <c r="A105" s="99">
        <f t="shared" si="4"/>
        <v>93</v>
      </c>
      <c r="B105" s="152" t="s">
        <v>807</v>
      </c>
      <c r="C105" s="151" t="s">
        <v>373</v>
      </c>
      <c r="D105" s="151" t="s">
        <v>520</v>
      </c>
      <c r="E105" s="151" t="s">
        <v>101</v>
      </c>
      <c r="F105" s="141">
        <f t="shared" si="5"/>
        <v>45</v>
      </c>
      <c r="G105" s="153">
        <v>45000</v>
      </c>
      <c r="H105" s="141">
        <f t="shared" si="3"/>
        <v>50</v>
      </c>
      <c r="I105" s="153">
        <v>50000</v>
      </c>
    </row>
    <row r="106" spans="1:9" ht="25.5">
      <c r="A106" s="99">
        <f t="shared" si="4"/>
        <v>94</v>
      </c>
      <c r="B106" s="152" t="s">
        <v>770</v>
      </c>
      <c r="C106" s="151" t="s">
        <v>373</v>
      </c>
      <c r="D106" s="151" t="s">
        <v>520</v>
      </c>
      <c r="E106" s="151" t="s">
        <v>693</v>
      </c>
      <c r="F106" s="141">
        <f t="shared" si="5"/>
        <v>45</v>
      </c>
      <c r="G106" s="153">
        <v>45000</v>
      </c>
      <c r="H106" s="141">
        <f t="shared" si="3"/>
        <v>50</v>
      </c>
      <c r="I106" s="153">
        <v>50000</v>
      </c>
    </row>
    <row r="107" spans="1:9" ht="38.25">
      <c r="A107" s="99">
        <f t="shared" si="4"/>
        <v>95</v>
      </c>
      <c r="B107" s="152" t="s">
        <v>808</v>
      </c>
      <c r="C107" s="151" t="s">
        <v>373</v>
      </c>
      <c r="D107" s="151" t="s">
        <v>244</v>
      </c>
      <c r="E107" s="151" t="s">
        <v>101</v>
      </c>
      <c r="F107" s="141">
        <f t="shared" si="5"/>
        <v>92</v>
      </c>
      <c r="G107" s="153">
        <v>92000</v>
      </c>
      <c r="H107" s="141">
        <f t="shared" si="3"/>
        <v>96.6</v>
      </c>
      <c r="I107" s="153">
        <v>96600</v>
      </c>
    </row>
    <row r="108" spans="1:9" ht="38.25">
      <c r="A108" s="99">
        <f t="shared" si="4"/>
        <v>96</v>
      </c>
      <c r="B108" s="152" t="s">
        <v>809</v>
      </c>
      <c r="C108" s="151" t="s">
        <v>373</v>
      </c>
      <c r="D108" s="151" t="s">
        <v>521</v>
      </c>
      <c r="E108" s="151" t="s">
        <v>101</v>
      </c>
      <c r="F108" s="141">
        <f t="shared" si="5"/>
        <v>92</v>
      </c>
      <c r="G108" s="153">
        <v>92000</v>
      </c>
      <c r="H108" s="141">
        <f t="shared" si="3"/>
        <v>96.6</v>
      </c>
      <c r="I108" s="153">
        <v>96600</v>
      </c>
    </row>
    <row r="109" spans="1:9" ht="63.75">
      <c r="A109" s="99">
        <f t="shared" si="4"/>
        <v>97</v>
      </c>
      <c r="B109" s="152" t="s">
        <v>810</v>
      </c>
      <c r="C109" s="151" t="s">
        <v>373</v>
      </c>
      <c r="D109" s="151" t="s">
        <v>523</v>
      </c>
      <c r="E109" s="151" t="s">
        <v>101</v>
      </c>
      <c r="F109" s="141">
        <f t="shared" si="5"/>
        <v>0.1</v>
      </c>
      <c r="G109" s="153">
        <v>100</v>
      </c>
      <c r="H109" s="141">
        <f t="shared" si="3"/>
        <v>0.1</v>
      </c>
      <c r="I109" s="153">
        <v>100</v>
      </c>
    </row>
    <row r="110" spans="1:9" ht="25.5">
      <c r="A110" s="99">
        <f t="shared" si="4"/>
        <v>98</v>
      </c>
      <c r="B110" s="152" t="s">
        <v>770</v>
      </c>
      <c r="C110" s="151" t="s">
        <v>373</v>
      </c>
      <c r="D110" s="151" t="s">
        <v>523</v>
      </c>
      <c r="E110" s="151" t="s">
        <v>693</v>
      </c>
      <c r="F110" s="141">
        <f t="shared" si="5"/>
        <v>0.1</v>
      </c>
      <c r="G110" s="153">
        <v>100</v>
      </c>
      <c r="H110" s="141">
        <f t="shared" si="3"/>
        <v>0.1</v>
      </c>
      <c r="I110" s="153">
        <v>100</v>
      </c>
    </row>
    <row r="111" spans="1:9" ht="38.25">
      <c r="A111" s="99">
        <f t="shared" si="4"/>
        <v>99</v>
      </c>
      <c r="B111" s="152" t="s">
        <v>811</v>
      </c>
      <c r="C111" s="151" t="s">
        <v>373</v>
      </c>
      <c r="D111" s="151" t="s">
        <v>524</v>
      </c>
      <c r="E111" s="151" t="s">
        <v>101</v>
      </c>
      <c r="F111" s="141">
        <f t="shared" si="5"/>
        <v>91.9</v>
      </c>
      <c r="G111" s="153">
        <v>91900</v>
      </c>
      <c r="H111" s="141">
        <f t="shared" si="3"/>
        <v>96.5</v>
      </c>
      <c r="I111" s="153">
        <v>96500</v>
      </c>
    </row>
    <row r="112" spans="1:9" ht="25.5">
      <c r="A112" s="99">
        <f t="shared" si="4"/>
        <v>100</v>
      </c>
      <c r="B112" s="152" t="s">
        <v>770</v>
      </c>
      <c r="C112" s="151" t="s">
        <v>373</v>
      </c>
      <c r="D112" s="151" t="s">
        <v>524</v>
      </c>
      <c r="E112" s="151" t="s">
        <v>693</v>
      </c>
      <c r="F112" s="141">
        <f t="shared" si="5"/>
        <v>91.9</v>
      </c>
      <c r="G112" s="153">
        <v>91900</v>
      </c>
      <c r="H112" s="141">
        <f t="shared" si="3"/>
        <v>96.5</v>
      </c>
      <c r="I112" s="153">
        <v>96500</v>
      </c>
    </row>
    <row r="113" spans="1:9" ht="12.75">
      <c r="A113" s="99">
        <f t="shared" si="4"/>
        <v>101</v>
      </c>
      <c r="B113" s="152" t="s">
        <v>706</v>
      </c>
      <c r="C113" s="151" t="s">
        <v>373</v>
      </c>
      <c r="D113" s="151" t="s">
        <v>480</v>
      </c>
      <c r="E113" s="151" t="s">
        <v>101</v>
      </c>
      <c r="F113" s="141">
        <f t="shared" si="5"/>
        <v>262.58</v>
      </c>
      <c r="G113" s="153">
        <v>262580</v>
      </c>
      <c r="H113" s="141">
        <f t="shared" si="3"/>
        <v>262.58</v>
      </c>
      <c r="I113" s="153">
        <v>262580</v>
      </c>
    </row>
    <row r="114" spans="1:9" ht="25.5">
      <c r="A114" s="99">
        <f t="shared" si="4"/>
        <v>102</v>
      </c>
      <c r="B114" s="152" t="s">
        <v>769</v>
      </c>
      <c r="C114" s="151" t="s">
        <v>373</v>
      </c>
      <c r="D114" s="151" t="s">
        <v>482</v>
      </c>
      <c r="E114" s="151" t="s">
        <v>101</v>
      </c>
      <c r="F114" s="141">
        <f t="shared" si="5"/>
        <v>262.58</v>
      </c>
      <c r="G114" s="153">
        <v>262580</v>
      </c>
      <c r="H114" s="141">
        <f t="shared" si="3"/>
        <v>262.58</v>
      </c>
      <c r="I114" s="153">
        <v>262580</v>
      </c>
    </row>
    <row r="115" spans="1:9" ht="25.5">
      <c r="A115" s="99">
        <f t="shared" si="4"/>
        <v>103</v>
      </c>
      <c r="B115" s="152" t="s">
        <v>768</v>
      </c>
      <c r="C115" s="151" t="s">
        <v>373</v>
      </c>
      <c r="D115" s="151" t="s">
        <v>482</v>
      </c>
      <c r="E115" s="151" t="s">
        <v>692</v>
      </c>
      <c r="F115" s="141">
        <f t="shared" si="5"/>
        <v>262.58</v>
      </c>
      <c r="G115" s="153">
        <v>262580</v>
      </c>
      <c r="H115" s="141">
        <f t="shared" si="3"/>
        <v>262.58</v>
      </c>
      <c r="I115" s="153">
        <v>262580</v>
      </c>
    </row>
    <row r="116" spans="1:9" ht="25.5">
      <c r="A116" s="112">
        <f t="shared" si="4"/>
        <v>104</v>
      </c>
      <c r="B116" s="113" t="s">
        <v>258</v>
      </c>
      <c r="C116" s="111" t="s">
        <v>224</v>
      </c>
      <c r="D116" s="111" t="s">
        <v>113</v>
      </c>
      <c r="E116" s="111" t="s">
        <v>101</v>
      </c>
      <c r="F116" s="109">
        <f t="shared" si="5"/>
        <v>3016</v>
      </c>
      <c r="G116" s="109">
        <v>3016000</v>
      </c>
      <c r="H116" s="109">
        <f t="shared" si="3"/>
        <v>3174</v>
      </c>
      <c r="I116" s="153">
        <v>3174000</v>
      </c>
    </row>
    <row r="117" spans="1:9" ht="38.25">
      <c r="A117" s="99">
        <f t="shared" si="4"/>
        <v>105</v>
      </c>
      <c r="B117" s="152" t="s">
        <v>259</v>
      </c>
      <c r="C117" s="151" t="s">
        <v>225</v>
      </c>
      <c r="D117" s="151" t="s">
        <v>113</v>
      </c>
      <c r="E117" s="151" t="s">
        <v>101</v>
      </c>
      <c r="F117" s="141">
        <f t="shared" si="5"/>
        <v>2546</v>
      </c>
      <c r="G117" s="153">
        <v>2546000</v>
      </c>
      <c r="H117" s="141">
        <f t="shared" si="3"/>
        <v>2676</v>
      </c>
      <c r="I117" s="153">
        <v>2676000</v>
      </c>
    </row>
    <row r="118" spans="1:9" ht="38.25">
      <c r="A118" s="99">
        <f t="shared" si="4"/>
        <v>106</v>
      </c>
      <c r="B118" s="152" t="s">
        <v>808</v>
      </c>
      <c r="C118" s="151" t="s">
        <v>225</v>
      </c>
      <c r="D118" s="151" t="s">
        <v>244</v>
      </c>
      <c r="E118" s="151" t="s">
        <v>101</v>
      </c>
      <c r="F118" s="141">
        <f t="shared" si="5"/>
        <v>2546</v>
      </c>
      <c r="G118" s="153">
        <v>2546000</v>
      </c>
      <c r="H118" s="141">
        <f t="shared" si="3"/>
        <v>2676</v>
      </c>
      <c r="I118" s="153">
        <v>2676000</v>
      </c>
    </row>
    <row r="119" spans="1:9" ht="63.75">
      <c r="A119" s="99">
        <f t="shared" si="4"/>
        <v>107</v>
      </c>
      <c r="B119" s="152" t="s">
        <v>812</v>
      </c>
      <c r="C119" s="151" t="s">
        <v>225</v>
      </c>
      <c r="D119" s="151" t="s">
        <v>525</v>
      </c>
      <c r="E119" s="151" t="s">
        <v>101</v>
      </c>
      <c r="F119" s="141">
        <f t="shared" si="5"/>
        <v>2546</v>
      </c>
      <c r="G119" s="153">
        <v>2546000</v>
      </c>
      <c r="H119" s="141">
        <f t="shared" si="3"/>
        <v>2676</v>
      </c>
      <c r="I119" s="153">
        <v>2676000</v>
      </c>
    </row>
    <row r="120" spans="1:9" ht="63.75">
      <c r="A120" s="99">
        <f t="shared" si="4"/>
        <v>108</v>
      </c>
      <c r="B120" s="152" t="s">
        <v>813</v>
      </c>
      <c r="C120" s="151" t="s">
        <v>225</v>
      </c>
      <c r="D120" s="151" t="s">
        <v>526</v>
      </c>
      <c r="E120" s="151" t="s">
        <v>101</v>
      </c>
      <c r="F120" s="141">
        <f t="shared" si="5"/>
        <v>30</v>
      </c>
      <c r="G120" s="153">
        <v>30000</v>
      </c>
      <c r="H120" s="141">
        <f t="shared" si="3"/>
        <v>0</v>
      </c>
      <c r="I120" s="153">
        <v>0</v>
      </c>
    </row>
    <row r="121" spans="1:9" ht="25.5">
      <c r="A121" s="99">
        <f t="shared" si="4"/>
        <v>109</v>
      </c>
      <c r="B121" s="152" t="s">
        <v>770</v>
      </c>
      <c r="C121" s="151" t="s">
        <v>225</v>
      </c>
      <c r="D121" s="151" t="s">
        <v>526</v>
      </c>
      <c r="E121" s="151" t="s">
        <v>693</v>
      </c>
      <c r="F121" s="141">
        <f t="shared" si="5"/>
        <v>30</v>
      </c>
      <c r="G121" s="153">
        <v>30000</v>
      </c>
      <c r="H121" s="141">
        <f t="shared" si="3"/>
        <v>0</v>
      </c>
      <c r="I121" s="153">
        <v>0</v>
      </c>
    </row>
    <row r="122" spans="1:9" ht="25.5">
      <c r="A122" s="99">
        <f t="shared" si="4"/>
        <v>110</v>
      </c>
      <c r="B122" s="152" t="s">
        <v>814</v>
      </c>
      <c r="C122" s="151" t="s">
        <v>225</v>
      </c>
      <c r="D122" s="151" t="s">
        <v>527</v>
      </c>
      <c r="E122" s="151" t="s">
        <v>101</v>
      </c>
      <c r="F122" s="141">
        <f t="shared" si="5"/>
        <v>0</v>
      </c>
      <c r="G122" s="153">
        <v>0</v>
      </c>
      <c r="H122" s="141">
        <f t="shared" si="3"/>
        <v>20</v>
      </c>
      <c r="I122" s="153">
        <v>20000</v>
      </c>
    </row>
    <row r="123" spans="1:9" ht="25.5">
      <c r="A123" s="99">
        <f t="shared" si="4"/>
        <v>111</v>
      </c>
      <c r="B123" s="152" t="s">
        <v>770</v>
      </c>
      <c r="C123" s="151" t="s">
        <v>225</v>
      </c>
      <c r="D123" s="151" t="s">
        <v>527</v>
      </c>
      <c r="E123" s="151" t="s">
        <v>693</v>
      </c>
      <c r="F123" s="141">
        <f t="shared" si="5"/>
        <v>0</v>
      </c>
      <c r="G123" s="153">
        <v>0</v>
      </c>
      <c r="H123" s="141">
        <f t="shared" si="3"/>
        <v>20</v>
      </c>
      <c r="I123" s="153">
        <v>20000</v>
      </c>
    </row>
    <row r="124" spans="1:9" ht="38.25">
      <c r="A124" s="99">
        <f t="shared" si="4"/>
        <v>112</v>
      </c>
      <c r="B124" s="152" t="s">
        <v>815</v>
      </c>
      <c r="C124" s="151" t="s">
        <v>225</v>
      </c>
      <c r="D124" s="151" t="s">
        <v>528</v>
      </c>
      <c r="E124" s="151" t="s">
        <v>101</v>
      </c>
      <c r="F124" s="141">
        <f t="shared" si="5"/>
        <v>10</v>
      </c>
      <c r="G124" s="153">
        <v>10000</v>
      </c>
      <c r="H124" s="141">
        <f t="shared" si="3"/>
        <v>10</v>
      </c>
      <c r="I124" s="153">
        <v>10000</v>
      </c>
    </row>
    <row r="125" spans="1:9" ht="25.5">
      <c r="A125" s="99">
        <f t="shared" si="4"/>
        <v>113</v>
      </c>
      <c r="B125" s="152" t="s">
        <v>770</v>
      </c>
      <c r="C125" s="151" t="s">
        <v>225</v>
      </c>
      <c r="D125" s="151" t="s">
        <v>528</v>
      </c>
      <c r="E125" s="151" t="s">
        <v>693</v>
      </c>
      <c r="F125" s="141">
        <f t="shared" si="5"/>
        <v>10</v>
      </c>
      <c r="G125" s="153">
        <v>10000</v>
      </c>
      <c r="H125" s="141">
        <f t="shared" si="3"/>
        <v>10</v>
      </c>
      <c r="I125" s="153">
        <v>10000</v>
      </c>
    </row>
    <row r="126" spans="1:9" ht="51">
      <c r="A126" s="99">
        <f t="shared" si="4"/>
        <v>114</v>
      </c>
      <c r="B126" s="152" t="s">
        <v>816</v>
      </c>
      <c r="C126" s="151" t="s">
        <v>225</v>
      </c>
      <c r="D126" s="151" t="s">
        <v>529</v>
      </c>
      <c r="E126" s="151" t="s">
        <v>101</v>
      </c>
      <c r="F126" s="141">
        <f t="shared" si="5"/>
        <v>10</v>
      </c>
      <c r="G126" s="153">
        <v>10000</v>
      </c>
      <c r="H126" s="141">
        <f t="shared" si="3"/>
        <v>10</v>
      </c>
      <c r="I126" s="153">
        <v>10000</v>
      </c>
    </row>
    <row r="127" spans="1:9" ht="25.5">
      <c r="A127" s="99">
        <f t="shared" si="4"/>
        <v>115</v>
      </c>
      <c r="B127" s="152" t="s">
        <v>770</v>
      </c>
      <c r="C127" s="151" t="s">
        <v>225</v>
      </c>
      <c r="D127" s="151" t="s">
        <v>529</v>
      </c>
      <c r="E127" s="151" t="s">
        <v>693</v>
      </c>
      <c r="F127" s="141">
        <f t="shared" si="5"/>
        <v>10</v>
      </c>
      <c r="G127" s="153">
        <v>10000</v>
      </c>
      <c r="H127" s="141">
        <f t="shared" si="3"/>
        <v>10</v>
      </c>
      <c r="I127" s="153">
        <v>10000</v>
      </c>
    </row>
    <row r="128" spans="1:9" ht="51">
      <c r="A128" s="99">
        <f t="shared" si="4"/>
        <v>116</v>
      </c>
      <c r="B128" s="152" t="s">
        <v>817</v>
      </c>
      <c r="C128" s="151" t="s">
        <v>225</v>
      </c>
      <c r="D128" s="151" t="s">
        <v>530</v>
      </c>
      <c r="E128" s="151" t="s">
        <v>101</v>
      </c>
      <c r="F128" s="141">
        <f t="shared" si="5"/>
        <v>30</v>
      </c>
      <c r="G128" s="153">
        <v>30000</v>
      </c>
      <c r="H128" s="141">
        <f t="shared" si="3"/>
        <v>20</v>
      </c>
      <c r="I128" s="153">
        <v>20000</v>
      </c>
    </row>
    <row r="129" spans="1:9" ht="25.5">
      <c r="A129" s="99">
        <f t="shared" si="4"/>
        <v>117</v>
      </c>
      <c r="B129" s="152" t="s">
        <v>770</v>
      </c>
      <c r="C129" s="151" t="s">
        <v>225</v>
      </c>
      <c r="D129" s="151" t="s">
        <v>530</v>
      </c>
      <c r="E129" s="151" t="s">
        <v>693</v>
      </c>
      <c r="F129" s="141">
        <f t="shared" si="5"/>
        <v>30</v>
      </c>
      <c r="G129" s="153">
        <v>30000</v>
      </c>
      <c r="H129" s="141">
        <f t="shared" si="3"/>
        <v>20</v>
      </c>
      <c r="I129" s="153">
        <v>20000</v>
      </c>
    </row>
    <row r="130" spans="1:9" ht="76.5">
      <c r="A130" s="99">
        <f t="shared" si="4"/>
        <v>118</v>
      </c>
      <c r="B130" s="152" t="s">
        <v>818</v>
      </c>
      <c r="C130" s="151" t="s">
        <v>225</v>
      </c>
      <c r="D130" s="151" t="s">
        <v>531</v>
      </c>
      <c r="E130" s="151" t="s">
        <v>101</v>
      </c>
      <c r="F130" s="141">
        <f t="shared" si="5"/>
        <v>10</v>
      </c>
      <c r="G130" s="153">
        <v>10000</v>
      </c>
      <c r="H130" s="141">
        <f t="shared" si="3"/>
        <v>0</v>
      </c>
      <c r="I130" s="153">
        <v>0</v>
      </c>
    </row>
    <row r="131" spans="1:9" ht="25.5">
      <c r="A131" s="99">
        <f t="shared" si="4"/>
        <v>119</v>
      </c>
      <c r="B131" s="152" t="s">
        <v>770</v>
      </c>
      <c r="C131" s="151" t="s">
        <v>225</v>
      </c>
      <c r="D131" s="151" t="s">
        <v>531</v>
      </c>
      <c r="E131" s="151" t="s">
        <v>693</v>
      </c>
      <c r="F131" s="141">
        <f t="shared" si="5"/>
        <v>10</v>
      </c>
      <c r="G131" s="153">
        <v>10000</v>
      </c>
      <c r="H131" s="141">
        <f t="shared" si="3"/>
        <v>0</v>
      </c>
      <c r="I131" s="153">
        <v>0</v>
      </c>
    </row>
    <row r="132" spans="1:9" ht="63.75">
      <c r="A132" s="99">
        <f t="shared" si="4"/>
        <v>120</v>
      </c>
      <c r="B132" s="152" t="s">
        <v>819</v>
      </c>
      <c r="C132" s="151" t="s">
        <v>225</v>
      </c>
      <c r="D132" s="151" t="s">
        <v>532</v>
      </c>
      <c r="E132" s="151" t="s">
        <v>101</v>
      </c>
      <c r="F132" s="141">
        <f t="shared" si="5"/>
        <v>140</v>
      </c>
      <c r="G132" s="153">
        <v>140000</v>
      </c>
      <c r="H132" s="141">
        <f t="shared" si="3"/>
        <v>242</v>
      </c>
      <c r="I132" s="153">
        <v>242000</v>
      </c>
    </row>
    <row r="133" spans="1:9" ht="25.5">
      <c r="A133" s="99">
        <f t="shared" si="4"/>
        <v>121</v>
      </c>
      <c r="B133" s="152" t="s">
        <v>770</v>
      </c>
      <c r="C133" s="151" t="s">
        <v>225</v>
      </c>
      <c r="D133" s="151" t="s">
        <v>532</v>
      </c>
      <c r="E133" s="151" t="s">
        <v>693</v>
      </c>
      <c r="F133" s="141">
        <f t="shared" si="5"/>
        <v>140</v>
      </c>
      <c r="G133" s="153">
        <v>140000</v>
      </c>
      <c r="H133" s="141">
        <f t="shared" si="3"/>
        <v>242</v>
      </c>
      <c r="I133" s="153">
        <v>242000</v>
      </c>
    </row>
    <row r="134" spans="1:9" ht="12.75">
      <c r="A134" s="99">
        <f t="shared" si="4"/>
        <v>122</v>
      </c>
      <c r="B134" s="152" t="s">
        <v>821</v>
      </c>
      <c r="C134" s="151" t="s">
        <v>225</v>
      </c>
      <c r="D134" s="151" t="s">
        <v>534</v>
      </c>
      <c r="E134" s="151" t="s">
        <v>101</v>
      </c>
      <c r="F134" s="141">
        <f t="shared" si="5"/>
        <v>52.5</v>
      </c>
      <c r="G134" s="153">
        <v>52500</v>
      </c>
      <c r="H134" s="141">
        <f t="shared" si="3"/>
        <v>55.1</v>
      </c>
      <c r="I134" s="153">
        <v>55100</v>
      </c>
    </row>
    <row r="135" spans="1:9" ht="25.5">
      <c r="A135" s="99">
        <f t="shared" si="4"/>
        <v>123</v>
      </c>
      <c r="B135" s="152" t="s">
        <v>770</v>
      </c>
      <c r="C135" s="151" t="s">
        <v>225</v>
      </c>
      <c r="D135" s="151" t="s">
        <v>534</v>
      </c>
      <c r="E135" s="151" t="s">
        <v>693</v>
      </c>
      <c r="F135" s="141">
        <f t="shared" si="5"/>
        <v>52.5</v>
      </c>
      <c r="G135" s="153">
        <v>52500</v>
      </c>
      <c r="H135" s="141">
        <f t="shared" si="3"/>
        <v>55.1</v>
      </c>
      <c r="I135" s="153">
        <v>55100</v>
      </c>
    </row>
    <row r="136" spans="1:9" ht="25.5">
      <c r="A136" s="99">
        <f t="shared" si="4"/>
        <v>124</v>
      </c>
      <c r="B136" s="152" t="s">
        <v>822</v>
      </c>
      <c r="C136" s="151" t="s">
        <v>225</v>
      </c>
      <c r="D136" s="151" t="s">
        <v>535</v>
      </c>
      <c r="E136" s="151" t="s">
        <v>101</v>
      </c>
      <c r="F136" s="141">
        <f t="shared" si="5"/>
        <v>0</v>
      </c>
      <c r="G136" s="153">
        <v>0</v>
      </c>
      <c r="H136" s="141">
        <f t="shared" si="3"/>
        <v>50</v>
      </c>
      <c r="I136" s="153">
        <v>50000</v>
      </c>
    </row>
    <row r="137" spans="1:9" ht="25.5">
      <c r="A137" s="99">
        <f t="shared" si="4"/>
        <v>125</v>
      </c>
      <c r="B137" s="152" t="s">
        <v>770</v>
      </c>
      <c r="C137" s="151" t="s">
        <v>225</v>
      </c>
      <c r="D137" s="151" t="s">
        <v>535</v>
      </c>
      <c r="E137" s="151" t="s">
        <v>693</v>
      </c>
      <c r="F137" s="141">
        <f t="shared" si="5"/>
        <v>0</v>
      </c>
      <c r="G137" s="153">
        <v>0</v>
      </c>
      <c r="H137" s="141">
        <f t="shared" si="3"/>
        <v>50</v>
      </c>
      <c r="I137" s="153">
        <v>50000</v>
      </c>
    </row>
    <row r="138" spans="1:9" ht="12.75">
      <c r="A138" s="99">
        <f t="shared" si="4"/>
        <v>126</v>
      </c>
      <c r="B138" s="152" t="s">
        <v>823</v>
      </c>
      <c r="C138" s="151" t="s">
        <v>225</v>
      </c>
      <c r="D138" s="151" t="s">
        <v>536</v>
      </c>
      <c r="E138" s="151" t="s">
        <v>101</v>
      </c>
      <c r="F138" s="141">
        <f t="shared" si="5"/>
        <v>10</v>
      </c>
      <c r="G138" s="153">
        <v>10000</v>
      </c>
      <c r="H138" s="141">
        <f t="shared" si="3"/>
        <v>10</v>
      </c>
      <c r="I138" s="153">
        <v>10000</v>
      </c>
    </row>
    <row r="139" spans="1:9" ht="25.5">
      <c r="A139" s="99">
        <f t="shared" si="4"/>
        <v>127</v>
      </c>
      <c r="B139" s="152" t="s">
        <v>770</v>
      </c>
      <c r="C139" s="151" t="s">
        <v>225</v>
      </c>
      <c r="D139" s="151" t="s">
        <v>536</v>
      </c>
      <c r="E139" s="151" t="s">
        <v>693</v>
      </c>
      <c r="F139" s="141">
        <f t="shared" si="5"/>
        <v>10</v>
      </c>
      <c r="G139" s="153">
        <v>10000</v>
      </c>
      <c r="H139" s="141">
        <f t="shared" si="3"/>
        <v>10</v>
      </c>
      <c r="I139" s="153">
        <v>10000</v>
      </c>
    </row>
    <row r="140" spans="1:9" ht="38.25">
      <c r="A140" s="99">
        <f t="shared" si="4"/>
        <v>128</v>
      </c>
      <c r="B140" s="152" t="s">
        <v>824</v>
      </c>
      <c r="C140" s="151" t="s">
        <v>225</v>
      </c>
      <c r="D140" s="151" t="s">
        <v>537</v>
      </c>
      <c r="E140" s="151" t="s">
        <v>101</v>
      </c>
      <c r="F140" s="141">
        <f t="shared" si="5"/>
        <v>38.5</v>
      </c>
      <c r="G140" s="153">
        <v>38500</v>
      </c>
      <c r="H140" s="141">
        <f t="shared" si="3"/>
        <v>43.9</v>
      </c>
      <c r="I140" s="153">
        <v>43900</v>
      </c>
    </row>
    <row r="141" spans="1:9" ht="25.5">
      <c r="A141" s="99">
        <f t="shared" si="4"/>
        <v>129</v>
      </c>
      <c r="B141" s="152" t="s">
        <v>770</v>
      </c>
      <c r="C141" s="151" t="s">
        <v>225</v>
      </c>
      <c r="D141" s="151" t="s">
        <v>537</v>
      </c>
      <c r="E141" s="151" t="s">
        <v>693</v>
      </c>
      <c r="F141" s="141">
        <f t="shared" si="5"/>
        <v>38.5</v>
      </c>
      <c r="G141" s="153">
        <v>38500</v>
      </c>
      <c r="H141" s="141">
        <f t="shared" si="3"/>
        <v>43.9</v>
      </c>
      <c r="I141" s="153">
        <v>43900</v>
      </c>
    </row>
    <row r="142" spans="1:9" ht="12.75">
      <c r="A142" s="99">
        <f t="shared" si="4"/>
        <v>130</v>
      </c>
      <c r="B142" s="152" t="s">
        <v>825</v>
      </c>
      <c r="C142" s="151" t="s">
        <v>225</v>
      </c>
      <c r="D142" s="151" t="s">
        <v>538</v>
      </c>
      <c r="E142" s="151" t="s">
        <v>101</v>
      </c>
      <c r="F142" s="141">
        <f t="shared" si="5"/>
        <v>2215</v>
      </c>
      <c r="G142" s="153">
        <v>2215000</v>
      </c>
      <c r="H142" s="141">
        <f aca="true" t="shared" si="6" ref="H142:H205">I142/1000</f>
        <v>2215</v>
      </c>
      <c r="I142" s="153">
        <v>2215000</v>
      </c>
    </row>
    <row r="143" spans="1:9" ht="25.5">
      <c r="A143" s="99">
        <f aca="true" t="shared" si="7" ref="A143:A206">1+A142</f>
        <v>131</v>
      </c>
      <c r="B143" s="152" t="s">
        <v>796</v>
      </c>
      <c r="C143" s="151" t="s">
        <v>225</v>
      </c>
      <c r="D143" s="151" t="s">
        <v>538</v>
      </c>
      <c r="E143" s="151" t="s">
        <v>694</v>
      </c>
      <c r="F143" s="141">
        <f aca="true" t="shared" si="8" ref="F143:F206">G143/1000</f>
        <v>2160.75</v>
      </c>
      <c r="G143" s="153">
        <v>2160750</v>
      </c>
      <c r="H143" s="141">
        <f t="shared" si="6"/>
        <v>2160.75</v>
      </c>
      <c r="I143" s="153">
        <v>2160750</v>
      </c>
    </row>
    <row r="144" spans="1:9" ht="25.5">
      <c r="A144" s="99">
        <f t="shared" si="7"/>
        <v>132</v>
      </c>
      <c r="B144" s="152" t="s">
        <v>770</v>
      </c>
      <c r="C144" s="151" t="s">
        <v>225</v>
      </c>
      <c r="D144" s="151" t="s">
        <v>538</v>
      </c>
      <c r="E144" s="151" t="s">
        <v>693</v>
      </c>
      <c r="F144" s="141">
        <f t="shared" si="8"/>
        <v>54.25</v>
      </c>
      <c r="G144" s="153">
        <v>54250</v>
      </c>
      <c r="H144" s="141">
        <f t="shared" si="6"/>
        <v>54.25</v>
      </c>
      <c r="I144" s="153">
        <v>54250</v>
      </c>
    </row>
    <row r="145" spans="1:9" ht="25.5">
      <c r="A145" s="99">
        <f t="shared" si="7"/>
        <v>133</v>
      </c>
      <c r="B145" s="152" t="s">
        <v>374</v>
      </c>
      <c r="C145" s="151" t="s">
        <v>375</v>
      </c>
      <c r="D145" s="151" t="s">
        <v>113</v>
      </c>
      <c r="E145" s="151" t="s">
        <v>101</v>
      </c>
      <c r="F145" s="141">
        <f t="shared" si="8"/>
        <v>470</v>
      </c>
      <c r="G145" s="153">
        <v>470000</v>
      </c>
      <c r="H145" s="141">
        <f t="shared" si="6"/>
        <v>498</v>
      </c>
      <c r="I145" s="153">
        <v>498000</v>
      </c>
    </row>
    <row r="146" spans="1:9" ht="38.25">
      <c r="A146" s="99">
        <f t="shared" si="7"/>
        <v>134</v>
      </c>
      <c r="B146" s="152" t="s">
        <v>808</v>
      </c>
      <c r="C146" s="151" t="s">
        <v>375</v>
      </c>
      <c r="D146" s="151" t="s">
        <v>244</v>
      </c>
      <c r="E146" s="151" t="s">
        <v>101</v>
      </c>
      <c r="F146" s="141">
        <f t="shared" si="8"/>
        <v>470</v>
      </c>
      <c r="G146" s="153">
        <v>470000</v>
      </c>
      <c r="H146" s="141">
        <f t="shared" si="6"/>
        <v>498</v>
      </c>
      <c r="I146" s="153">
        <v>498000</v>
      </c>
    </row>
    <row r="147" spans="1:9" ht="38.25">
      <c r="A147" s="99">
        <f t="shared" si="7"/>
        <v>135</v>
      </c>
      <c r="B147" s="152" t="s">
        <v>826</v>
      </c>
      <c r="C147" s="151" t="s">
        <v>375</v>
      </c>
      <c r="D147" s="151" t="s">
        <v>539</v>
      </c>
      <c r="E147" s="151" t="s">
        <v>101</v>
      </c>
      <c r="F147" s="141">
        <f t="shared" si="8"/>
        <v>167</v>
      </c>
      <c r="G147" s="153">
        <v>167000</v>
      </c>
      <c r="H147" s="141">
        <f t="shared" si="6"/>
        <v>176</v>
      </c>
      <c r="I147" s="153">
        <v>176000</v>
      </c>
    </row>
    <row r="148" spans="1:9" ht="63.75">
      <c r="A148" s="99">
        <f t="shared" si="7"/>
        <v>136</v>
      </c>
      <c r="B148" s="152" t="s">
        <v>827</v>
      </c>
      <c r="C148" s="151" t="s">
        <v>375</v>
      </c>
      <c r="D148" s="151" t="s">
        <v>540</v>
      </c>
      <c r="E148" s="151" t="s">
        <v>101</v>
      </c>
      <c r="F148" s="141">
        <f t="shared" si="8"/>
        <v>15</v>
      </c>
      <c r="G148" s="153">
        <v>15000</v>
      </c>
      <c r="H148" s="141">
        <f t="shared" si="6"/>
        <v>15</v>
      </c>
      <c r="I148" s="153">
        <v>15000</v>
      </c>
    </row>
    <row r="149" spans="1:9" ht="25.5">
      <c r="A149" s="99">
        <f t="shared" si="7"/>
        <v>137</v>
      </c>
      <c r="B149" s="152" t="s">
        <v>770</v>
      </c>
      <c r="C149" s="151" t="s">
        <v>375</v>
      </c>
      <c r="D149" s="151" t="s">
        <v>540</v>
      </c>
      <c r="E149" s="151" t="s">
        <v>693</v>
      </c>
      <c r="F149" s="141">
        <f t="shared" si="8"/>
        <v>15</v>
      </c>
      <c r="G149" s="153">
        <v>15000</v>
      </c>
      <c r="H149" s="141">
        <f t="shared" si="6"/>
        <v>15</v>
      </c>
      <c r="I149" s="153">
        <v>15000</v>
      </c>
    </row>
    <row r="150" spans="1:9" ht="51">
      <c r="A150" s="99">
        <f t="shared" si="7"/>
        <v>138</v>
      </c>
      <c r="B150" s="152" t="s">
        <v>828</v>
      </c>
      <c r="C150" s="151" t="s">
        <v>375</v>
      </c>
      <c r="D150" s="151" t="s">
        <v>541</v>
      </c>
      <c r="E150" s="151" t="s">
        <v>101</v>
      </c>
      <c r="F150" s="141">
        <f t="shared" si="8"/>
        <v>40</v>
      </c>
      <c r="G150" s="153">
        <v>40000</v>
      </c>
      <c r="H150" s="141">
        <f t="shared" si="6"/>
        <v>40</v>
      </c>
      <c r="I150" s="153">
        <v>40000</v>
      </c>
    </row>
    <row r="151" spans="1:9" ht="25.5">
      <c r="A151" s="99">
        <f t="shared" si="7"/>
        <v>139</v>
      </c>
      <c r="B151" s="152" t="s">
        <v>770</v>
      </c>
      <c r="C151" s="151" t="s">
        <v>375</v>
      </c>
      <c r="D151" s="151" t="s">
        <v>541</v>
      </c>
      <c r="E151" s="151" t="s">
        <v>693</v>
      </c>
      <c r="F151" s="141">
        <f t="shared" si="8"/>
        <v>40</v>
      </c>
      <c r="G151" s="153">
        <v>40000</v>
      </c>
      <c r="H151" s="141">
        <f t="shared" si="6"/>
        <v>40</v>
      </c>
      <c r="I151" s="153">
        <v>40000</v>
      </c>
    </row>
    <row r="152" spans="1:9" ht="51">
      <c r="A152" s="99">
        <f t="shared" si="7"/>
        <v>140</v>
      </c>
      <c r="B152" s="152" t="s">
        <v>829</v>
      </c>
      <c r="C152" s="151" t="s">
        <v>375</v>
      </c>
      <c r="D152" s="151" t="s">
        <v>542</v>
      </c>
      <c r="E152" s="151" t="s">
        <v>101</v>
      </c>
      <c r="F152" s="141">
        <f t="shared" si="8"/>
        <v>40</v>
      </c>
      <c r="G152" s="153">
        <v>40000</v>
      </c>
      <c r="H152" s="141">
        <f t="shared" si="6"/>
        <v>40</v>
      </c>
      <c r="I152" s="153">
        <v>40000</v>
      </c>
    </row>
    <row r="153" spans="1:9" ht="25.5">
      <c r="A153" s="99">
        <f t="shared" si="7"/>
        <v>141</v>
      </c>
      <c r="B153" s="152" t="s">
        <v>770</v>
      </c>
      <c r="C153" s="151" t="s">
        <v>375</v>
      </c>
      <c r="D153" s="151" t="s">
        <v>542</v>
      </c>
      <c r="E153" s="151" t="s">
        <v>693</v>
      </c>
      <c r="F153" s="141">
        <f t="shared" si="8"/>
        <v>40</v>
      </c>
      <c r="G153" s="153">
        <v>40000</v>
      </c>
      <c r="H153" s="141">
        <f t="shared" si="6"/>
        <v>40</v>
      </c>
      <c r="I153" s="153">
        <v>40000</v>
      </c>
    </row>
    <row r="154" spans="1:9" ht="25.5">
      <c r="A154" s="99">
        <f t="shared" si="7"/>
        <v>142</v>
      </c>
      <c r="B154" s="152" t="s">
        <v>830</v>
      </c>
      <c r="C154" s="151" t="s">
        <v>375</v>
      </c>
      <c r="D154" s="151" t="s">
        <v>543</v>
      </c>
      <c r="E154" s="151" t="s">
        <v>101</v>
      </c>
      <c r="F154" s="141">
        <f t="shared" si="8"/>
        <v>42</v>
      </c>
      <c r="G154" s="153">
        <v>42000</v>
      </c>
      <c r="H154" s="141">
        <f t="shared" si="6"/>
        <v>39</v>
      </c>
      <c r="I154" s="153">
        <v>39000</v>
      </c>
    </row>
    <row r="155" spans="1:9" ht="25.5">
      <c r="A155" s="99">
        <f t="shared" si="7"/>
        <v>143</v>
      </c>
      <c r="B155" s="152" t="s">
        <v>770</v>
      </c>
      <c r="C155" s="151" t="s">
        <v>375</v>
      </c>
      <c r="D155" s="151" t="s">
        <v>543</v>
      </c>
      <c r="E155" s="151" t="s">
        <v>693</v>
      </c>
      <c r="F155" s="141">
        <f t="shared" si="8"/>
        <v>42</v>
      </c>
      <c r="G155" s="153">
        <v>42000</v>
      </c>
      <c r="H155" s="141">
        <f t="shared" si="6"/>
        <v>39</v>
      </c>
      <c r="I155" s="153">
        <v>39000</v>
      </c>
    </row>
    <row r="156" spans="1:9" ht="38.25">
      <c r="A156" s="99">
        <f t="shared" si="7"/>
        <v>144</v>
      </c>
      <c r="B156" s="152" t="s">
        <v>831</v>
      </c>
      <c r="C156" s="151" t="s">
        <v>375</v>
      </c>
      <c r="D156" s="151" t="s">
        <v>544</v>
      </c>
      <c r="E156" s="151" t="s">
        <v>101</v>
      </c>
      <c r="F156" s="141">
        <f t="shared" si="8"/>
        <v>30</v>
      </c>
      <c r="G156" s="153">
        <v>30000</v>
      </c>
      <c r="H156" s="141">
        <f t="shared" si="6"/>
        <v>42</v>
      </c>
      <c r="I156" s="153">
        <v>42000</v>
      </c>
    </row>
    <row r="157" spans="1:9" ht="25.5">
      <c r="A157" s="99">
        <f t="shared" si="7"/>
        <v>145</v>
      </c>
      <c r="B157" s="152" t="s">
        <v>770</v>
      </c>
      <c r="C157" s="151" t="s">
        <v>375</v>
      </c>
      <c r="D157" s="151" t="s">
        <v>544</v>
      </c>
      <c r="E157" s="151" t="s">
        <v>693</v>
      </c>
      <c r="F157" s="141">
        <f t="shared" si="8"/>
        <v>30</v>
      </c>
      <c r="G157" s="153">
        <v>30000</v>
      </c>
      <c r="H157" s="141">
        <f t="shared" si="6"/>
        <v>42</v>
      </c>
      <c r="I157" s="153">
        <v>42000</v>
      </c>
    </row>
    <row r="158" spans="1:9" ht="38.25">
      <c r="A158" s="99">
        <f t="shared" si="7"/>
        <v>146</v>
      </c>
      <c r="B158" s="152" t="s">
        <v>809</v>
      </c>
      <c r="C158" s="151" t="s">
        <v>375</v>
      </c>
      <c r="D158" s="151" t="s">
        <v>521</v>
      </c>
      <c r="E158" s="151" t="s">
        <v>101</v>
      </c>
      <c r="F158" s="141">
        <f t="shared" si="8"/>
        <v>303</v>
      </c>
      <c r="G158" s="153">
        <v>303000</v>
      </c>
      <c r="H158" s="141">
        <f t="shared" si="6"/>
        <v>322</v>
      </c>
      <c r="I158" s="153">
        <v>322000</v>
      </c>
    </row>
    <row r="159" spans="1:9" ht="25.5">
      <c r="A159" s="99">
        <f t="shared" si="7"/>
        <v>147</v>
      </c>
      <c r="B159" s="152" t="s">
        <v>832</v>
      </c>
      <c r="C159" s="151" t="s">
        <v>375</v>
      </c>
      <c r="D159" s="151" t="s">
        <v>545</v>
      </c>
      <c r="E159" s="151" t="s">
        <v>101</v>
      </c>
      <c r="F159" s="141">
        <f t="shared" si="8"/>
        <v>50</v>
      </c>
      <c r="G159" s="153">
        <v>50000</v>
      </c>
      <c r="H159" s="141">
        <f t="shared" si="6"/>
        <v>60</v>
      </c>
      <c r="I159" s="153">
        <v>60000</v>
      </c>
    </row>
    <row r="160" spans="1:9" ht="25.5">
      <c r="A160" s="99">
        <f t="shared" si="7"/>
        <v>148</v>
      </c>
      <c r="B160" s="152" t="s">
        <v>770</v>
      </c>
      <c r="C160" s="151" t="s">
        <v>375</v>
      </c>
      <c r="D160" s="151" t="s">
        <v>545</v>
      </c>
      <c r="E160" s="151" t="s">
        <v>693</v>
      </c>
      <c r="F160" s="141">
        <f t="shared" si="8"/>
        <v>50</v>
      </c>
      <c r="G160" s="153">
        <v>50000</v>
      </c>
      <c r="H160" s="141">
        <f t="shared" si="6"/>
        <v>60</v>
      </c>
      <c r="I160" s="153">
        <v>60000</v>
      </c>
    </row>
    <row r="161" spans="1:9" ht="38.25">
      <c r="A161" s="99">
        <f t="shared" si="7"/>
        <v>149</v>
      </c>
      <c r="B161" s="152" t="s">
        <v>833</v>
      </c>
      <c r="C161" s="151" t="s">
        <v>375</v>
      </c>
      <c r="D161" s="151" t="s">
        <v>546</v>
      </c>
      <c r="E161" s="151" t="s">
        <v>101</v>
      </c>
      <c r="F161" s="141">
        <f t="shared" si="8"/>
        <v>60</v>
      </c>
      <c r="G161" s="153">
        <v>60000</v>
      </c>
      <c r="H161" s="141">
        <f t="shared" si="6"/>
        <v>60</v>
      </c>
      <c r="I161" s="153">
        <v>60000</v>
      </c>
    </row>
    <row r="162" spans="1:9" ht="25.5">
      <c r="A162" s="99">
        <f t="shared" si="7"/>
        <v>150</v>
      </c>
      <c r="B162" s="152" t="s">
        <v>770</v>
      </c>
      <c r="C162" s="151" t="s">
        <v>375</v>
      </c>
      <c r="D162" s="151" t="s">
        <v>546</v>
      </c>
      <c r="E162" s="151" t="s">
        <v>693</v>
      </c>
      <c r="F162" s="141">
        <f t="shared" si="8"/>
        <v>60</v>
      </c>
      <c r="G162" s="153">
        <v>60000</v>
      </c>
      <c r="H162" s="141">
        <f t="shared" si="6"/>
        <v>60</v>
      </c>
      <c r="I162" s="153">
        <v>60000</v>
      </c>
    </row>
    <row r="163" spans="1:9" ht="38.25">
      <c r="A163" s="99">
        <f t="shared" si="7"/>
        <v>151</v>
      </c>
      <c r="B163" s="152" t="s">
        <v>834</v>
      </c>
      <c r="C163" s="151" t="s">
        <v>375</v>
      </c>
      <c r="D163" s="151" t="s">
        <v>547</v>
      </c>
      <c r="E163" s="151" t="s">
        <v>101</v>
      </c>
      <c r="F163" s="141">
        <f t="shared" si="8"/>
        <v>80</v>
      </c>
      <c r="G163" s="153">
        <v>80000</v>
      </c>
      <c r="H163" s="141">
        <f t="shared" si="6"/>
        <v>85</v>
      </c>
      <c r="I163" s="153">
        <v>85000</v>
      </c>
    </row>
    <row r="164" spans="1:9" ht="25.5">
      <c r="A164" s="99">
        <f t="shared" si="7"/>
        <v>152</v>
      </c>
      <c r="B164" s="152" t="s">
        <v>770</v>
      </c>
      <c r="C164" s="151" t="s">
        <v>375</v>
      </c>
      <c r="D164" s="151" t="s">
        <v>547</v>
      </c>
      <c r="E164" s="151" t="s">
        <v>693</v>
      </c>
      <c r="F164" s="141">
        <f t="shared" si="8"/>
        <v>80</v>
      </c>
      <c r="G164" s="153">
        <v>80000</v>
      </c>
      <c r="H164" s="141">
        <f t="shared" si="6"/>
        <v>85</v>
      </c>
      <c r="I164" s="153">
        <v>85000</v>
      </c>
    </row>
    <row r="165" spans="1:9" ht="38.25">
      <c r="A165" s="99">
        <f t="shared" si="7"/>
        <v>153</v>
      </c>
      <c r="B165" s="152" t="s">
        <v>835</v>
      </c>
      <c r="C165" s="151" t="s">
        <v>375</v>
      </c>
      <c r="D165" s="151" t="s">
        <v>548</v>
      </c>
      <c r="E165" s="151" t="s">
        <v>101</v>
      </c>
      <c r="F165" s="141">
        <f t="shared" si="8"/>
        <v>30</v>
      </c>
      <c r="G165" s="153">
        <v>30000</v>
      </c>
      <c r="H165" s="141">
        <f t="shared" si="6"/>
        <v>30</v>
      </c>
      <c r="I165" s="153">
        <v>30000</v>
      </c>
    </row>
    <row r="166" spans="1:9" ht="25.5">
      <c r="A166" s="99">
        <f t="shared" si="7"/>
        <v>154</v>
      </c>
      <c r="B166" s="152" t="s">
        <v>770</v>
      </c>
      <c r="C166" s="151" t="s">
        <v>375</v>
      </c>
      <c r="D166" s="151" t="s">
        <v>548</v>
      </c>
      <c r="E166" s="151" t="s">
        <v>693</v>
      </c>
      <c r="F166" s="141">
        <f t="shared" si="8"/>
        <v>30</v>
      </c>
      <c r="G166" s="153">
        <v>30000</v>
      </c>
      <c r="H166" s="141">
        <f t="shared" si="6"/>
        <v>30</v>
      </c>
      <c r="I166" s="153">
        <v>30000</v>
      </c>
    </row>
    <row r="167" spans="1:9" ht="38.25">
      <c r="A167" s="99">
        <f t="shared" si="7"/>
        <v>155</v>
      </c>
      <c r="B167" s="152" t="s">
        <v>836</v>
      </c>
      <c r="C167" s="151" t="s">
        <v>375</v>
      </c>
      <c r="D167" s="151" t="s">
        <v>549</v>
      </c>
      <c r="E167" s="151" t="s">
        <v>101</v>
      </c>
      <c r="F167" s="141">
        <f t="shared" si="8"/>
        <v>83</v>
      </c>
      <c r="G167" s="153">
        <v>83000</v>
      </c>
      <c r="H167" s="141">
        <f t="shared" si="6"/>
        <v>87</v>
      </c>
      <c r="I167" s="153">
        <v>87000</v>
      </c>
    </row>
    <row r="168" spans="1:9" ht="25.5">
      <c r="A168" s="99">
        <f t="shared" si="7"/>
        <v>156</v>
      </c>
      <c r="B168" s="152" t="s">
        <v>770</v>
      </c>
      <c r="C168" s="151" t="s">
        <v>375</v>
      </c>
      <c r="D168" s="151" t="s">
        <v>549</v>
      </c>
      <c r="E168" s="151" t="s">
        <v>693</v>
      </c>
      <c r="F168" s="141">
        <f t="shared" si="8"/>
        <v>83</v>
      </c>
      <c r="G168" s="153">
        <v>83000</v>
      </c>
      <c r="H168" s="141">
        <f t="shared" si="6"/>
        <v>87</v>
      </c>
      <c r="I168" s="153">
        <v>87000</v>
      </c>
    </row>
    <row r="169" spans="1:9" ht="12.75">
      <c r="A169" s="112">
        <f t="shared" si="7"/>
        <v>157</v>
      </c>
      <c r="B169" s="113" t="s">
        <v>260</v>
      </c>
      <c r="C169" s="111" t="s">
        <v>226</v>
      </c>
      <c r="D169" s="111" t="s">
        <v>113</v>
      </c>
      <c r="E169" s="111" t="s">
        <v>101</v>
      </c>
      <c r="F169" s="109">
        <f t="shared" si="8"/>
        <v>8037</v>
      </c>
      <c r="G169" s="109">
        <v>8037000</v>
      </c>
      <c r="H169" s="109">
        <f t="shared" si="6"/>
        <v>8661</v>
      </c>
      <c r="I169" s="153">
        <v>8661000</v>
      </c>
    </row>
    <row r="170" spans="1:9" ht="12.75">
      <c r="A170" s="99">
        <f t="shared" si="7"/>
        <v>158</v>
      </c>
      <c r="B170" s="152" t="s">
        <v>261</v>
      </c>
      <c r="C170" s="151" t="s">
        <v>227</v>
      </c>
      <c r="D170" s="151" t="s">
        <v>113</v>
      </c>
      <c r="E170" s="151" t="s">
        <v>101</v>
      </c>
      <c r="F170" s="141">
        <f t="shared" si="8"/>
        <v>850</v>
      </c>
      <c r="G170" s="153">
        <v>850000</v>
      </c>
      <c r="H170" s="141">
        <f t="shared" si="6"/>
        <v>1124</v>
      </c>
      <c r="I170" s="153">
        <v>1124000</v>
      </c>
    </row>
    <row r="171" spans="1:9" ht="51">
      <c r="A171" s="99">
        <f t="shared" si="7"/>
        <v>159</v>
      </c>
      <c r="B171" s="152" t="s">
        <v>837</v>
      </c>
      <c r="C171" s="151" t="s">
        <v>227</v>
      </c>
      <c r="D171" s="151" t="s">
        <v>114</v>
      </c>
      <c r="E171" s="151" t="s">
        <v>101</v>
      </c>
      <c r="F171" s="141">
        <f t="shared" si="8"/>
        <v>850</v>
      </c>
      <c r="G171" s="153">
        <v>850000</v>
      </c>
      <c r="H171" s="141">
        <f t="shared" si="6"/>
        <v>1124</v>
      </c>
      <c r="I171" s="153">
        <v>1124000</v>
      </c>
    </row>
    <row r="172" spans="1:9" ht="38.25">
      <c r="A172" s="99">
        <f t="shared" si="7"/>
        <v>160</v>
      </c>
      <c r="B172" s="152" t="s">
        <v>838</v>
      </c>
      <c r="C172" s="151" t="s">
        <v>227</v>
      </c>
      <c r="D172" s="151" t="s">
        <v>550</v>
      </c>
      <c r="E172" s="151" t="s">
        <v>101</v>
      </c>
      <c r="F172" s="141">
        <f t="shared" si="8"/>
        <v>850</v>
      </c>
      <c r="G172" s="153">
        <v>850000</v>
      </c>
      <c r="H172" s="141">
        <f t="shared" si="6"/>
        <v>1124</v>
      </c>
      <c r="I172" s="153">
        <v>1124000</v>
      </c>
    </row>
    <row r="173" spans="1:9" ht="25.5">
      <c r="A173" s="99">
        <f t="shared" si="7"/>
        <v>161</v>
      </c>
      <c r="B173" s="152" t="s">
        <v>839</v>
      </c>
      <c r="C173" s="151" t="s">
        <v>227</v>
      </c>
      <c r="D173" s="151" t="s">
        <v>551</v>
      </c>
      <c r="E173" s="151" t="s">
        <v>101</v>
      </c>
      <c r="F173" s="141">
        <f t="shared" si="8"/>
        <v>37</v>
      </c>
      <c r="G173" s="153">
        <v>37000</v>
      </c>
      <c r="H173" s="141">
        <f t="shared" si="6"/>
        <v>37</v>
      </c>
      <c r="I173" s="153">
        <v>37000</v>
      </c>
    </row>
    <row r="174" spans="1:9" ht="12.75">
      <c r="A174" s="99">
        <f t="shared" si="7"/>
        <v>162</v>
      </c>
      <c r="B174" s="152" t="s">
        <v>840</v>
      </c>
      <c r="C174" s="151" t="s">
        <v>227</v>
      </c>
      <c r="D174" s="151" t="s">
        <v>551</v>
      </c>
      <c r="E174" s="151" t="s">
        <v>552</v>
      </c>
      <c r="F174" s="141">
        <f t="shared" si="8"/>
        <v>37</v>
      </c>
      <c r="G174" s="153">
        <v>37000</v>
      </c>
      <c r="H174" s="141">
        <f t="shared" si="6"/>
        <v>37</v>
      </c>
      <c r="I174" s="153">
        <v>37000</v>
      </c>
    </row>
    <row r="175" spans="1:9" ht="38.25">
      <c r="A175" s="99">
        <f t="shared" si="7"/>
        <v>163</v>
      </c>
      <c r="B175" s="152" t="s">
        <v>841</v>
      </c>
      <c r="C175" s="151" t="s">
        <v>227</v>
      </c>
      <c r="D175" s="151" t="s">
        <v>553</v>
      </c>
      <c r="E175" s="151" t="s">
        <v>101</v>
      </c>
      <c r="F175" s="141">
        <f t="shared" si="8"/>
        <v>100</v>
      </c>
      <c r="G175" s="153">
        <v>100000</v>
      </c>
      <c r="H175" s="141">
        <f t="shared" si="6"/>
        <v>100</v>
      </c>
      <c r="I175" s="153">
        <v>100000</v>
      </c>
    </row>
    <row r="176" spans="1:9" ht="25.5">
      <c r="A176" s="99">
        <f t="shared" si="7"/>
        <v>164</v>
      </c>
      <c r="B176" s="152" t="s">
        <v>770</v>
      </c>
      <c r="C176" s="151" t="s">
        <v>227</v>
      </c>
      <c r="D176" s="151" t="s">
        <v>553</v>
      </c>
      <c r="E176" s="151" t="s">
        <v>693</v>
      </c>
      <c r="F176" s="141">
        <f t="shared" si="8"/>
        <v>85</v>
      </c>
      <c r="G176" s="153">
        <v>85000</v>
      </c>
      <c r="H176" s="141">
        <f t="shared" si="6"/>
        <v>85</v>
      </c>
      <c r="I176" s="153">
        <v>85000</v>
      </c>
    </row>
    <row r="177" spans="1:9" ht="12.75">
      <c r="A177" s="99">
        <f t="shared" si="7"/>
        <v>165</v>
      </c>
      <c r="B177" s="152" t="s">
        <v>840</v>
      </c>
      <c r="C177" s="151" t="s">
        <v>227</v>
      </c>
      <c r="D177" s="151" t="s">
        <v>553</v>
      </c>
      <c r="E177" s="151" t="s">
        <v>552</v>
      </c>
      <c r="F177" s="141">
        <f t="shared" si="8"/>
        <v>15</v>
      </c>
      <c r="G177" s="153">
        <v>15000</v>
      </c>
      <c r="H177" s="141">
        <f t="shared" si="6"/>
        <v>15</v>
      </c>
      <c r="I177" s="153">
        <v>15000</v>
      </c>
    </row>
    <row r="178" spans="1:9" ht="38.25">
      <c r="A178" s="99">
        <f t="shared" si="7"/>
        <v>166</v>
      </c>
      <c r="B178" s="152" t="s">
        <v>842</v>
      </c>
      <c r="C178" s="151" t="s">
        <v>227</v>
      </c>
      <c r="D178" s="151" t="s">
        <v>554</v>
      </c>
      <c r="E178" s="151" t="s">
        <v>101</v>
      </c>
      <c r="F178" s="141">
        <f t="shared" si="8"/>
        <v>300</v>
      </c>
      <c r="G178" s="153">
        <v>300000</v>
      </c>
      <c r="H178" s="141">
        <f t="shared" si="6"/>
        <v>382</v>
      </c>
      <c r="I178" s="153">
        <v>382000</v>
      </c>
    </row>
    <row r="179" spans="1:9" ht="38.25">
      <c r="A179" s="99">
        <f t="shared" si="7"/>
        <v>167</v>
      </c>
      <c r="B179" s="152" t="s">
        <v>843</v>
      </c>
      <c r="C179" s="151" t="s">
        <v>227</v>
      </c>
      <c r="D179" s="151" t="s">
        <v>554</v>
      </c>
      <c r="E179" s="151" t="s">
        <v>555</v>
      </c>
      <c r="F179" s="141">
        <f t="shared" si="8"/>
        <v>300</v>
      </c>
      <c r="G179" s="153">
        <v>300000</v>
      </c>
      <c r="H179" s="141">
        <f t="shared" si="6"/>
        <v>382</v>
      </c>
      <c r="I179" s="153">
        <v>382000</v>
      </c>
    </row>
    <row r="180" spans="1:9" ht="38.25">
      <c r="A180" s="99">
        <f t="shared" si="7"/>
        <v>168</v>
      </c>
      <c r="B180" s="152" t="s">
        <v>844</v>
      </c>
      <c r="C180" s="151" t="s">
        <v>227</v>
      </c>
      <c r="D180" s="151" t="s">
        <v>556</v>
      </c>
      <c r="E180" s="151" t="s">
        <v>101</v>
      </c>
      <c r="F180" s="141">
        <f t="shared" si="8"/>
        <v>208</v>
      </c>
      <c r="G180" s="153">
        <v>208000</v>
      </c>
      <c r="H180" s="141">
        <f t="shared" si="6"/>
        <v>400</v>
      </c>
      <c r="I180" s="153">
        <v>400000</v>
      </c>
    </row>
    <row r="181" spans="1:9" ht="38.25">
      <c r="A181" s="99">
        <f t="shared" si="7"/>
        <v>169</v>
      </c>
      <c r="B181" s="152" t="s">
        <v>843</v>
      </c>
      <c r="C181" s="151" t="s">
        <v>227</v>
      </c>
      <c r="D181" s="151" t="s">
        <v>556</v>
      </c>
      <c r="E181" s="151" t="s">
        <v>555</v>
      </c>
      <c r="F181" s="141">
        <f t="shared" si="8"/>
        <v>208</v>
      </c>
      <c r="G181" s="153">
        <v>208000</v>
      </c>
      <c r="H181" s="141">
        <f t="shared" si="6"/>
        <v>400</v>
      </c>
      <c r="I181" s="153">
        <v>400000</v>
      </c>
    </row>
    <row r="182" spans="1:9" ht="38.25">
      <c r="A182" s="99">
        <f t="shared" si="7"/>
        <v>170</v>
      </c>
      <c r="B182" s="152" t="s">
        <v>845</v>
      </c>
      <c r="C182" s="151" t="s">
        <v>227</v>
      </c>
      <c r="D182" s="151" t="s">
        <v>557</v>
      </c>
      <c r="E182" s="151" t="s">
        <v>101</v>
      </c>
      <c r="F182" s="141">
        <f t="shared" si="8"/>
        <v>120</v>
      </c>
      <c r="G182" s="153">
        <v>120000</v>
      </c>
      <c r="H182" s="141">
        <f t="shared" si="6"/>
        <v>120</v>
      </c>
      <c r="I182" s="153">
        <v>120000</v>
      </c>
    </row>
    <row r="183" spans="1:9" ht="25.5">
      <c r="A183" s="99">
        <f t="shared" si="7"/>
        <v>171</v>
      </c>
      <c r="B183" s="152" t="s">
        <v>770</v>
      </c>
      <c r="C183" s="151" t="s">
        <v>227</v>
      </c>
      <c r="D183" s="151" t="s">
        <v>557</v>
      </c>
      <c r="E183" s="151" t="s">
        <v>693</v>
      </c>
      <c r="F183" s="141">
        <f t="shared" si="8"/>
        <v>120</v>
      </c>
      <c r="G183" s="153">
        <v>120000</v>
      </c>
      <c r="H183" s="141">
        <f t="shared" si="6"/>
        <v>120</v>
      </c>
      <c r="I183" s="153">
        <v>120000</v>
      </c>
    </row>
    <row r="184" spans="1:9" ht="25.5">
      <c r="A184" s="99">
        <f t="shared" si="7"/>
        <v>172</v>
      </c>
      <c r="B184" s="152" t="s">
        <v>846</v>
      </c>
      <c r="C184" s="151" t="s">
        <v>227</v>
      </c>
      <c r="D184" s="151" t="s">
        <v>558</v>
      </c>
      <c r="E184" s="151" t="s">
        <v>101</v>
      </c>
      <c r="F184" s="141">
        <f t="shared" si="8"/>
        <v>85</v>
      </c>
      <c r="G184" s="153">
        <v>85000</v>
      </c>
      <c r="H184" s="141">
        <f t="shared" si="6"/>
        <v>85</v>
      </c>
      <c r="I184" s="153">
        <v>85000</v>
      </c>
    </row>
    <row r="185" spans="1:9" ht="25.5">
      <c r="A185" s="99">
        <f t="shared" si="7"/>
        <v>173</v>
      </c>
      <c r="B185" s="152" t="s">
        <v>770</v>
      </c>
      <c r="C185" s="151" t="s">
        <v>227</v>
      </c>
      <c r="D185" s="151" t="s">
        <v>558</v>
      </c>
      <c r="E185" s="151" t="s">
        <v>693</v>
      </c>
      <c r="F185" s="141">
        <f t="shared" si="8"/>
        <v>85</v>
      </c>
      <c r="G185" s="153">
        <v>85000</v>
      </c>
      <c r="H185" s="141">
        <f t="shared" si="6"/>
        <v>85</v>
      </c>
      <c r="I185" s="153">
        <v>85000</v>
      </c>
    </row>
    <row r="186" spans="1:9" ht="12.75">
      <c r="A186" s="99">
        <f t="shared" si="7"/>
        <v>174</v>
      </c>
      <c r="B186" s="152" t="s">
        <v>1282</v>
      </c>
      <c r="C186" s="151" t="s">
        <v>1102</v>
      </c>
      <c r="D186" s="151" t="s">
        <v>113</v>
      </c>
      <c r="E186" s="151" t="s">
        <v>101</v>
      </c>
      <c r="F186" s="141">
        <f t="shared" si="8"/>
        <v>1648</v>
      </c>
      <c r="G186" s="153">
        <v>1648000</v>
      </c>
      <c r="H186" s="141">
        <f t="shared" si="6"/>
        <v>1748</v>
      </c>
      <c r="I186" s="153">
        <v>1748000</v>
      </c>
    </row>
    <row r="187" spans="1:9" ht="51">
      <c r="A187" s="99">
        <f t="shared" si="7"/>
        <v>175</v>
      </c>
      <c r="B187" s="152" t="s">
        <v>837</v>
      </c>
      <c r="C187" s="151" t="s">
        <v>1102</v>
      </c>
      <c r="D187" s="151" t="s">
        <v>114</v>
      </c>
      <c r="E187" s="151" t="s">
        <v>101</v>
      </c>
      <c r="F187" s="141">
        <f t="shared" si="8"/>
        <v>1648</v>
      </c>
      <c r="G187" s="153">
        <v>1648000</v>
      </c>
      <c r="H187" s="141">
        <f t="shared" si="6"/>
        <v>1748</v>
      </c>
      <c r="I187" s="153">
        <v>1748000</v>
      </c>
    </row>
    <row r="188" spans="1:9" ht="38.25">
      <c r="A188" s="99">
        <f t="shared" si="7"/>
        <v>176</v>
      </c>
      <c r="B188" s="152" t="s">
        <v>847</v>
      </c>
      <c r="C188" s="151" t="s">
        <v>1102</v>
      </c>
      <c r="D188" s="151" t="s">
        <v>559</v>
      </c>
      <c r="E188" s="151" t="s">
        <v>101</v>
      </c>
      <c r="F188" s="141">
        <f t="shared" si="8"/>
        <v>1648</v>
      </c>
      <c r="G188" s="153">
        <v>1648000</v>
      </c>
      <c r="H188" s="141">
        <f t="shared" si="6"/>
        <v>1748</v>
      </c>
      <c r="I188" s="153">
        <v>1748000</v>
      </c>
    </row>
    <row r="189" spans="1:9" ht="25.5">
      <c r="A189" s="99">
        <f t="shared" si="7"/>
        <v>177</v>
      </c>
      <c r="B189" s="152" t="s">
        <v>905</v>
      </c>
      <c r="C189" s="151" t="s">
        <v>1102</v>
      </c>
      <c r="D189" s="151" t="s">
        <v>686</v>
      </c>
      <c r="E189" s="151" t="s">
        <v>101</v>
      </c>
      <c r="F189" s="141">
        <f t="shared" si="8"/>
        <v>1648</v>
      </c>
      <c r="G189" s="153">
        <v>1648000</v>
      </c>
      <c r="H189" s="141">
        <f t="shared" si="6"/>
        <v>1748</v>
      </c>
      <c r="I189" s="153">
        <v>1748000</v>
      </c>
    </row>
    <row r="190" spans="1:9" ht="12.75">
      <c r="A190" s="99">
        <f t="shared" si="7"/>
        <v>178</v>
      </c>
      <c r="B190" s="152" t="s">
        <v>904</v>
      </c>
      <c r="C190" s="151" t="s">
        <v>1102</v>
      </c>
      <c r="D190" s="151" t="s">
        <v>686</v>
      </c>
      <c r="E190" s="151" t="s">
        <v>684</v>
      </c>
      <c r="F190" s="141">
        <f t="shared" si="8"/>
        <v>1648</v>
      </c>
      <c r="G190" s="153">
        <v>1648000</v>
      </c>
      <c r="H190" s="141">
        <f t="shared" si="6"/>
        <v>1748</v>
      </c>
      <c r="I190" s="153">
        <v>1748000</v>
      </c>
    </row>
    <row r="191" spans="1:9" ht="12.75">
      <c r="A191" s="99">
        <f t="shared" si="7"/>
        <v>179</v>
      </c>
      <c r="B191" s="152" t="s">
        <v>376</v>
      </c>
      <c r="C191" s="151" t="s">
        <v>255</v>
      </c>
      <c r="D191" s="151" t="s">
        <v>113</v>
      </c>
      <c r="E191" s="151" t="s">
        <v>101</v>
      </c>
      <c r="F191" s="141">
        <f t="shared" si="8"/>
        <v>3863</v>
      </c>
      <c r="G191" s="153">
        <v>3863000</v>
      </c>
      <c r="H191" s="141">
        <f t="shared" si="6"/>
        <v>3863</v>
      </c>
      <c r="I191" s="153">
        <v>3863000</v>
      </c>
    </row>
    <row r="192" spans="1:9" ht="51">
      <c r="A192" s="99">
        <f t="shared" si="7"/>
        <v>180</v>
      </c>
      <c r="B192" s="152" t="s">
        <v>837</v>
      </c>
      <c r="C192" s="151" t="s">
        <v>255</v>
      </c>
      <c r="D192" s="151" t="s">
        <v>114</v>
      </c>
      <c r="E192" s="151" t="s">
        <v>101</v>
      </c>
      <c r="F192" s="141">
        <f t="shared" si="8"/>
        <v>3863</v>
      </c>
      <c r="G192" s="153">
        <v>3863000</v>
      </c>
      <c r="H192" s="141">
        <f t="shared" si="6"/>
        <v>3863</v>
      </c>
      <c r="I192" s="153">
        <v>3863000</v>
      </c>
    </row>
    <row r="193" spans="1:9" ht="38.25">
      <c r="A193" s="99">
        <f t="shared" si="7"/>
        <v>181</v>
      </c>
      <c r="B193" s="152" t="s">
        <v>847</v>
      </c>
      <c r="C193" s="151" t="s">
        <v>255</v>
      </c>
      <c r="D193" s="151" t="s">
        <v>559</v>
      </c>
      <c r="E193" s="151" t="s">
        <v>101</v>
      </c>
      <c r="F193" s="141">
        <f t="shared" si="8"/>
        <v>3863</v>
      </c>
      <c r="G193" s="153">
        <v>3863000</v>
      </c>
      <c r="H193" s="141">
        <f t="shared" si="6"/>
        <v>3863</v>
      </c>
      <c r="I193" s="153">
        <v>3863000</v>
      </c>
    </row>
    <row r="194" spans="1:9" ht="25.5">
      <c r="A194" s="99">
        <f t="shared" si="7"/>
        <v>182</v>
      </c>
      <c r="B194" s="152" t="s">
        <v>848</v>
      </c>
      <c r="C194" s="151" t="s">
        <v>255</v>
      </c>
      <c r="D194" s="151" t="s">
        <v>560</v>
      </c>
      <c r="E194" s="151" t="s">
        <v>101</v>
      </c>
      <c r="F194" s="141">
        <f t="shared" si="8"/>
        <v>100</v>
      </c>
      <c r="G194" s="153">
        <v>100000</v>
      </c>
      <c r="H194" s="141">
        <f t="shared" si="6"/>
        <v>150</v>
      </c>
      <c r="I194" s="153">
        <v>150000</v>
      </c>
    </row>
    <row r="195" spans="1:9" ht="25.5">
      <c r="A195" s="99">
        <f t="shared" si="7"/>
        <v>183</v>
      </c>
      <c r="B195" s="152" t="s">
        <v>770</v>
      </c>
      <c r="C195" s="151" t="s">
        <v>255</v>
      </c>
      <c r="D195" s="151" t="s">
        <v>560</v>
      </c>
      <c r="E195" s="151" t="s">
        <v>693</v>
      </c>
      <c r="F195" s="141">
        <f t="shared" si="8"/>
        <v>100</v>
      </c>
      <c r="G195" s="153">
        <v>100000</v>
      </c>
      <c r="H195" s="141">
        <f t="shared" si="6"/>
        <v>150</v>
      </c>
      <c r="I195" s="153">
        <v>150000</v>
      </c>
    </row>
    <row r="196" spans="1:9" ht="38.25">
      <c r="A196" s="99">
        <f t="shared" si="7"/>
        <v>184</v>
      </c>
      <c r="B196" s="152" t="s">
        <v>850</v>
      </c>
      <c r="C196" s="151" t="s">
        <v>255</v>
      </c>
      <c r="D196" s="151" t="s">
        <v>562</v>
      </c>
      <c r="E196" s="151" t="s">
        <v>101</v>
      </c>
      <c r="F196" s="141">
        <f t="shared" si="8"/>
        <v>3763</v>
      </c>
      <c r="G196" s="153">
        <v>3763000</v>
      </c>
      <c r="H196" s="141">
        <f t="shared" si="6"/>
        <v>3713</v>
      </c>
      <c r="I196" s="153">
        <v>3713000</v>
      </c>
    </row>
    <row r="197" spans="1:9" ht="25.5">
      <c r="A197" s="99">
        <f t="shared" si="7"/>
        <v>185</v>
      </c>
      <c r="B197" s="152" t="s">
        <v>770</v>
      </c>
      <c r="C197" s="151" t="s">
        <v>255</v>
      </c>
      <c r="D197" s="151" t="s">
        <v>562</v>
      </c>
      <c r="E197" s="151" t="s">
        <v>693</v>
      </c>
      <c r="F197" s="141">
        <f t="shared" si="8"/>
        <v>3763</v>
      </c>
      <c r="G197" s="153">
        <v>3763000</v>
      </c>
      <c r="H197" s="141">
        <f t="shared" si="6"/>
        <v>3713</v>
      </c>
      <c r="I197" s="153">
        <v>3713000</v>
      </c>
    </row>
    <row r="198" spans="1:9" ht="12.75">
      <c r="A198" s="99">
        <f t="shared" si="7"/>
        <v>186</v>
      </c>
      <c r="B198" s="152" t="s">
        <v>262</v>
      </c>
      <c r="C198" s="151" t="s">
        <v>228</v>
      </c>
      <c r="D198" s="151" t="s">
        <v>113</v>
      </c>
      <c r="E198" s="151" t="s">
        <v>101</v>
      </c>
      <c r="F198" s="141">
        <f t="shared" si="8"/>
        <v>1676</v>
      </c>
      <c r="G198" s="153">
        <v>1676000</v>
      </c>
      <c r="H198" s="141">
        <f t="shared" si="6"/>
        <v>1926</v>
      </c>
      <c r="I198" s="153">
        <v>1926000</v>
      </c>
    </row>
    <row r="199" spans="1:9" ht="51">
      <c r="A199" s="99">
        <f t="shared" si="7"/>
        <v>187</v>
      </c>
      <c r="B199" s="152" t="s">
        <v>851</v>
      </c>
      <c r="C199" s="151" t="s">
        <v>228</v>
      </c>
      <c r="D199" s="151" t="s">
        <v>763</v>
      </c>
      <c r="E199" s="151" t="s">
        <v>101</v>
      </c>
      <c r="F199" s="141">
        <f t="shared" si="8"/>
        <v>1010</v>
      </c>
      <c r="G199" s="153">
        <v>1010000</v>
      </c>
      <c r="H199" s="141">
        <f t="shared" si="6"/>
        <v>1256</v>
      </c>
      <c r="I199" s="153">
        <v>1256000</v>
      </c>
    </row>
    <row r="200" spans="1:9" ht="38.25">
      <c r="A200" s="99">
        <f t="shared" si="7"/>
        <v>188</v>
      </c>
      <c r="B200" s="152" t="s">
        <v>852</v>
      </c>
      <c r="C200" s="151" t="s">
        <v>228</v>
      </c>
      <c r="D200" s="151" t="s">
        <v>563</v>
      </c>
      <c r="E200" s="151" t="s">
        <v>101</v>
      </c>
      <c r="F200" s="141">
        <f t="shared" si="8"/>
        <v>160</v>
      </c>
      <c r="G200" s="153">
        <v>160000</v>
      </c>
      <c r="H200" s="141">
        <f t="shared" si="6"/>
        <v>160</v>
      </c>
      <c r="I200" s="153">
        <v>160000</v>
      </c>
    </row>
    <row r="201" spans="1:9" ht="38.25">
      <c r="A201" s="99">
        <f t="shared" si="7"/>
        <v>189</v>
      </c>
      <c r="B201" s="152" t="s">
        <v>853</v>
      </c>
      <c r="C201" s="151" t="s">
        <v>228</v>
      </c>
      <c r="D201" s="151" t="s">
        <v>564</v>
      </c>
      <c r="E201" s="151" t="s">
        <v>101</v>
      </c>
      <c r="F201" s="141">
        <f t="shared" si="8"/>
        <v>10</v>
      </c>
      <c r="G201" s="153">
        <v>10000</v>
      </c>
      <c r="H201" s="141">
        <f t="shared" si="6"/>
        <v>10</v>
      </c>
      <c r="I201" s="153">
        <v>10000</v>
      </c>
    </row>
    <row r="202" spans="1:9" ht="25.5">
      <c r="A202" s="99">
        <f t="shared" si="7"/>
        <v>190</v>
      </c>
      <c r="B202" s="152" t="s">
        <v>770</v>
      </c>
      <c r="C202" s="151" t="s">
        <v>228</v>
      </c>
      <c r="D202" s="151" t="s">
        <v>564</v>
      </c>
      <c r="E202" s="151" t="s">
        <v>693</v>
      </c>
      <c r="F202" s="141">
        <f t="shared" si="8"/>
        <v>10</v>
      </c>
      <c r="G202" s="153">
        <v>10000</v>
      </c>
      <c r="H202" s="141">
        <f t="shared" si="6"/>
        <v>10</v>
      </c>
      <c r="I202" s="153">
        <v>10000</v>
      </c>
    </row>
    <row r="203" spans="1:9" ht="38.25">
      <c r="A203" s="99">
        <f t="shared" si="7"/>
        <v>191</v>
      </c>
      <c r="B203" s="152" t="s">
        <v>854</v>
      </c>
      <c r="C203" s="151" t="s">
        <v>228</v>
      </c>
      <c r="D203" s="151" t="s">
        <v>565</v>
      </c>
      <c r="E203" s="151" t="s">
        <v>101</v>
      </c>
      <c r="F203" s="141">
        <f t="shared" si="8"/>
        <v>10</v>
      </c>
      <c r="G203" s="153">
        <v>10000</v>
      </c>
      <c r="H203" s="141">
        <f t="shared" si="6"/>
        <v>10</v>
      </c>
      <c r="I203" s="153">
        <v>10000</v>
      </c>
    </row>
    <row r="204" spans="1:9" ht="25.5">
      <c r="A204" s="99">
        <f t="shared" si="7"/>
        <v>192</v>
      </c>
      <c r="B204" s="152" t="s">
        <v>770</v>
      </c>
      <c r="C204" s="151" t="s">
        <v>228</v>
      </c>
      <c r="D204" s="151" t="s">
        <v>565</v>
      </c>
      <c r="E204" s="151" t="s">
        <v>693</v>
      </c>
      <c r="F204" s="141">
        <f t="shared" si="8"/>
        <v>10</v>
      </c>
      <c r="G204" s="153">
        <v>10000</v>
      </c>
      <c r="H204" s="141">
        <f t="shared" si="6"/>
        <v>10</v>
      </c>
      <c r="I204" s="153">
        <v>10000</v>
      </c>
    </row>
    <row r="205" spans="1:9" ht="38.25">
      <c r="A205" s="99">
        <f t="shared" si="7"/>
        <v>193</v>
      </c>
      <c r="B205" s="152" t="s">
        <v>855</v>
      </c>
      <c r="C205" s="151" t="s">
        <v>228</v>
      </c>
      <c r="D205" s="151" t="s">
        <v>566</v>
      </c>
      <c r="E205" s="151" t="s">
        <v>101</v>
      </c>
      <c r="F205" s="141">
        <f t="shared" si="8"/>
        <v>140</v>
      </c>
      <c r="G205" s="153">
        <v>140000</v>
      </c>
      <c r="H205" s="141">
        <f t="shared" si="6"/>
        <v>140</v>
      </c>
      <c r="I205" s="153">
        <v>140000</v>
      </c>
    </row>
    <row r="206" spans="1:9" ht="25.5">
      <c r="A206" s="99">
        <f t="shared" si="7"/>
        <v>194</v>
      </c>
      <c r="B206" s="152" t="s">
        <v>770</v>
      </c>
      <c r="C206" s="151" t="s">
        <v>228</v>
      </c>
      <c r="D206" s="151" t="s">
        <v>566</v>
      </c>
      <c r="E206" s="151" t="s">
        <v>693</v>
      </c>
      <c r="F206" s="141">
        <f t="shared" si="8"/>
        <v>140</v>
      </c>
      <c r="G206" s="153">
        <v>140000</v>
      </c>
      <c r="H206" s="141">
        <f aca="true" t="shared" si="9" ref="H206:H269">I206/1000</f>
        <v>140</v>
      </c>
      <c r="I206" s="153">
        <v>140000</v>
      </c>
    </row>
    <row r="207" spans="1:9" ht="25.5">
      <c r="A207" s="99">
        <f aca="true" t="shared" si="10" ref="A207:A270">1+A206</f>
        <v>195</v>
      </c>
      <c r="B207" s="152" t="s">
        <v>856</v>
      </c>
      <c r="C207" s="151" t="s">
        <v>228</v>
      </c>
      <c r="D207" s="151" t="s">
        <v>567</v>
      </c>
      <c r="E207" s="151" t="s">
        <v>101</v>
      </c>
      <c r="F207" s="141">
        <f aca="true" t="shared" si="11" ref="F207:F270">G207/1000</f>
        <v>850</v>
      </c>
      <c r="G207" s="153">
        <v>850000</v>
      </c>
      <c r="H207" s="141">
        <f t="shared" si="9"/>
        <v>1096</v>
      </c>
      <c r="I207" s="153">
        <v>1096000</v>
      </c>
    </row>
    <row r="208" spans="1:9" ht="63.75">
      <c r="A208" s="99">
        <f t="shared" si="10"/>
        <v>196</v>
      </c>
      <c r="B208" s="152" t="s">
        <v>857</v>
      </c>
      <c r="C208" s="151" t="s">
        <v>228</v>
      </c>
      <c r="D208" s="151" t="s">
        <v>568</v>
      </c>
      <c r="E208" s="151" t="s">
        <v>101</v>
      </c>
      <c r="F208" s="141">
        <f t="shared" si="11"/>
        <v>310</v>
      </c>
      <c r="G208" s="153">
        <v>310000</v>
      </c>
      <c r="H208" s="141">
        <f t="shared" si="9"/>
        <v>390</v>
      </c>
      <c r="I208" s="153">
        <v>390000</v>
      </c>
    </row>
    <row r="209" spans="1:9" ht="38.25">
      <c r="A209" s="99">
        <f t="shared" si="10"/>
        <v>197</v>
      </c>
      <c r="B209" s="152" t="s">
        <v>843</v>
      </c>
      <c r="C209" s="151" t="s">
        <v>228</v>
      </c>
      <c r="D209" s="151" t="s">
        <v>568</v>
      </c>
      <c r="E209" s="151" t="s">
        <v>555</v>
      </c>
      <c r="F209" s="141">
        <f t="shared" si="11"/>
        <v>310</v>
      </c>
      <c r="G209" s="153">
        <v>310000</v>
      </c>
      <c r="H209" s="141">
        <f t="shared" si="9"/>
        <v>390</v>
      </c>
      <c r="I209" s="153">
        <v>390000</v>
      </c>
    </row>
    <row r="210" spans="1:9" ht="51">
      <c r="A210" s="99">
        <f t="shared" si="10"/>
        <v>198</v>
      </c>
      <c r="B210" s="152" t="s">
        <v>858</v>
      </c>
      <c r="C210" s="151" t="s">
        <v>228</v>
      </c>
      <c r="D210" s="151" t="s">
        <v>569</v>
      </c>
      <c r="E210" s="151" t="s">
        <v>101</v>
      </c>
      <c r="F210" s="141">
        <f t="shared" si="11"/>
        <v>240</v>
      </c>
      <c r="G210" s="153">
        <v>240000</v>
      </c>
      <c r="H210" s="141">
        <f t="shared" si="9"/>
        <v>160</v>
      </c>
      <c r="I210" s="153">
        <v>160000</v>
      </c>
    </row>
    <row r="211" spans="1:9" ht="38.25">
      <c r="A211" s="99">
        <f t="shared" si="10"/>
        <v>199</v>
      </c>
      <c r="B211" s="152" t="s">
        <v>843</v>
      </c>
      <c r="C211" s="151" t="s">
        <v>228</v>
      </c>
      <c r="D211" s="151" t="s">
        <v>569</v>
      </c>
      <c r="E211" s="151" t="s">
        <v>555</v>
      </c>
      <c r="F211" s="141">
        <f t="shared" si="11"/>
        <v>240</v>
      </c>
      <c r="G211" s="153">
        <v>240000</v>
      </c>
      <c r="H211" s="141">
        <f t="shared" si="9"/>
        <v>160</v>
      </c>
      <c r="I211" s="153">
        <v>160000</v>
      </c>
    </row>
    <row r="212" spans="1:9" ht="38.25">
      <c r="A212" s="99">
        <f t="shared" si="10"/>
        <v>200</v>
      </c>
      <c r="B212" s="152" t="s">
        <v>859</v>
      </c>
      <c r="C212" s="151" t="s">
        <v>228</v>
      </c>
      <c r="D212" s="151" t="s">
        <v>570</v>
      </c>
      <c r="E212" s="151" t="s">
        <v>101</v>
      </c>
      <c r="F212" s="141">
        <f t="shared" si="11"/>
        <v>0</v>
      </c>
      <c r="G212" s="153">
        <v>0</v>
      </c>
      <c r="H212" s="141">
        <f t="shared" si="9"/>
        <v>166</v>
      </c>
      <c r="I212" s="153">
        <v>166000</v>
      </c>
    </row>
    <row r="213" spans="1:9" ht="38.25">
      <c r="A213" s="99">
        <f t="shared" si="10"/>
        <v>201</v>
      </c>
      <c r="B213" s="152" t="s">
        <v>843</v>
      </c>
      <c r="C213" s="151" t="s">
        <v>228</v>
      </c>
      <c r="D213" s="151" t="s">
        <v>570</v>
      </c>
      <c r="E213" s="151" t="s">
        <v>555</v>
      </c>
      <c r="F213" s="141">
        <f t="shared" si="11"/>
        <v>0</v>
      </c>
      <c r="G213" s="153">
        <v>0</v>
      </c>
      <c r="H213" s="141">
        <f t="shared" si="9"/>
        <v>166</v>
      </c>
      <c r="I213" s="153">
        <v>166000</v>
      </c>
    </row>
    <row r="214" spans="1:9" ht="63.75">
      <c r="A214" s="99">
        <f t="shared" si="10"/>
        <v>202</v>
      </c>
      <c r="B214" s="152" t="s">
        <v>860</v>
      </c>
      <c r="C214" s="151" t="s">
        <v>228</v>
      </c>
      <c r="D214" s="151" t="s">
        <v>571</v>
      </c>
      <c r="E214" s="151" t="s">
        <v>101</v>
      </c>
      <c r="F214" s="141">
        <f t="shared" si="11"/>
        <v>30</v>
      </c>
      <c r="G214" s="153">
        <v>30000</v>
      </c>
      <c r="H214" s="141">
        <f t="shared" si="9"/>
        <v>30</v>
      </c>
      <c r="I214" s="153">
        <v>30000</v>
      </c>
    </row>
    <row r="215" spans="1:9" ht="25.5">
      <c r="A215" s="99">
        <f t="shared" si="10"/>
        <v>203</v>
      </c>
      <c r="B215" s="152" t="s">
        <v>770</v>
      </c>
      <c r="C215" s="151" t="s">
        <v>228</v>
      </c>
      <c r="D215" s="151" t="s">
        <v>571</v>
      </c>
      <c r="E215" s="151" t="s">
        <v>693</v>
      </c>
      <c r="F215" s="141">
        <f t="shared" si="11"/>
        <v>30</v>
      </c>
      <c r="G215" s="153">
        <v>30000</v>
      </c>
      <c r="H215" s="141">
        <f t="shared" si="9"/>
        <v>30</v>
      </c>
      <c r="I215" s="153">
        <v>30000</v>
      </c>
    </row>
    <row r="216" spans="1:9" ht="51">
      <c r="A216" s="99">
        <f t="shared" si="10"/>
        <v>204</v>
      </c>
      <c r="B216" s="152" t="s">
        <v>861</v>
      </c>
      <c r="C216" s="151" t="s">
        <v>228</v>
      </c>
      <c r="D216" s="151" t="s">
        <v>572</v>
      </c>
      <c r="E216" s="151" t="s">
        <v>101</v>
      </c>
      <c r="F216" s="141">
        <f t="shared" si="11"/>
        <v>0</v>
      </c>
      <c r="G216" s="153">
        <v>0</v>
      </c>
      <c r="H216" s="141">
        <f t="shared" si="9"/>
        <v>10</v>
      </c>
      <c r="I216" s="153">
        <v>10000</v>
      </c>
    </row>
    <row r="217" spans="1:9" ht="38.25">
      <c r="A217" s="99">
        <f t="shared" si="10"/>
        <v>205</v>
      </c>
      <c r="B217" s="152" t="s">
        <v>843</v>
      </c>
      <c r="C217" s="151" t="s">
        <v>228</v>
      </c>
      <c r="D217" s="151" t="s">
        <v>572</v>
      </c>
      <c r="E217" s="151" t="s">
        <v>555</v>
      </c>
      <c r="F217" s="141">
        <f t="shared" si="11"/>
        <v>0</v>
      </c>
      <c r="G217" s="153">
        <v>0</v>
      </c>
      <c r="H217" s="141">
        <f t="shared" si="9"/>
        <v>10</v>
      </c>
      <c r="I217" s="153">
        <v>10000</v>
      </c>
    </row>
    <row r="218" spans="1:9" ht="38.25">
      <c r="A218" s="99">
        <f t="shared" si="10"/>
        <v>206</v>
      </c>
      <c r="B218" s="152" t="s">
        <v>862</v>
      </c>
      <c r="C218" s="151" t="s">
        <v>228</v>
      </c>
      <c r="D218" s="151" t="s">
        <v>573</v>
      </c>
      <c r="E218" s="151" t="s">
        <v>101</v>
      </c>
      <c r="F218" s="141">
        <f t="shared" si="11"/>
        <v>0</v>
      </c>
      <c r="G218" s="153">
        <v>0</v>
      </c>
      <c r="H218" s="141">
        <f t="shared" si="9"/>
        <v>40</v>
      </c>
      <c r="I218" s="153">
        <v>40000</v>
      </c>
    </row>
    <row r="219" spans="1:9" ht="25.5">
      <c r="A219" s="99">
        <f t="shared" si="10"/>
        <v>207</v>
      </c>
      <c r="B219" s="152" t="s">
        <v>770</v>
      </c>
      <c r="C219" s="151" t="s">
        <v>228</v>
      </c>
      <c r="D219" s="151" t="s">
        <v>573</v>
      </c>
      <c r="E219" s="151" t="s">
        <v>693</v>
      </c>
      <c r="F219" s="141">
        <f t="shared" si="11"/>
        <v>0</v>
      </c>
      <c r="G219" s="153">
        <v>0</v>
      </c>
      <c r="H219" s="141">
        <f t="shared" si="9"/>
        <v>40</v>
      </c>
      <c r="I219" s="153">
        <v>40000</v>
      </c>
    </row>
    <row r="220" spans="1:9" ht="25.5">
      <c r="A220" s="99">
        <f t="shared" si="10"/>
        <v>208</v>
      </c>
      <c r="B220" s="152" t="s">
        <v>864</v>
      </c>
      <c r="C220" s="151" t="s">
        <v>228</v>
      </c>
      <c r="D220" s="151" t="s">
        <v>575</v>
      </c>
      <c r="E220" s="151" t="s">
        <v>101</v>
      </c>
      <c r="F220" s="141">
        <f t="shared" si="11"/>
        <v>30</v>
      </c>
      <c r="G220" s="153">
        <v>30000</v>
      </c>
      <c r="H220" s="141">
        <f t="shared" si="9"/>
        <v>40</v>
      </c>
      <c r="I220" s="153">
        <v>40000</v>
      </c>
    </row>
    <row r="221" spans="1:9" ht="25.5">
      <c r="A221" s="99">
        <f t="shared" si="10"/>
        <v>209</v>
      </c>
      <c r="B221" s="152" t="s">
        <v>770</v>
      </c>
      <c r="C221" s="151" t="s">
        <v>228</v>
      </c>
      <c r="D221" s="151" t="s">
        <v>575</v>
      </c>
      <c r="E221" s="151" t="s">
        <v>693</v>
      </c>
      <c r="F221" s="141">
        <f t="shared" si="11"/>
        <v>30</v>
      </c>
      <c r="G221" s="153">
        <v>30000</v>
      </c>
      <c r="H221" s="141">
        <f t="shared" si="9"/>
        <v>40</v>
      </c>
      <c r="I221" s="153">
        <v>40000</v>
      </c>
    </row>
    <row r="222" spans="1:9" ht="63.75">
      <c r="A222" s="99">
        <f t="shared" si="10"/>
        <v>210</v>
      </c>
      <c r="B222" s="152" t="s">
        <v>865</v>
      </c>
      <c r="C222" s="151" t="s">
        <v>228</v>
      </c>
      <c r="D222" s="151" t="s">
        <v>576</v>
      </c>
      <c r="E222" s="151" t="s">
        <v>101</v>
      </c>
      <c r="F222" s="141">
        <f t="shared" si="11"/>
        <v>0</v>
      </c>
      <c r="G222" s="153">
        <v>0</v>
      </c>
      <c r="H222" s="141">
        <f t="shared" si="9"/>
        <v>20</v>
      </c>
      <c r="I222" s="153">
        <v>20000</v>
      </c>
    </row>
    <row r="223" spans="1:9" ht="25.5">
      <c r="A223" s="99">
        <f t="shared" si="10"/>
        <v>211</v>
      </c>
      <c r="B223" s="152" t="s">
        <v>770</v>
      </c>
      <c r="C223" s="151" t="s">
        <v>228</v>
      </c>
      <c r="D223" s="151" t="s">
        <v>576</v>
      </c>
      <c r="E223" s="151" t="s">
        <v>693</v>
      </c>
      <c r="F223" s="141">
        <f t="shared" si="11"/>
        <v>0</v>
      </c>
      <c r="G223" s="153">
        <v>0</v>
      </c>
      <c r="H223" s="141">
        <f t="shared" si="9"/>
        <v>20</v>
      </c>
      <c r="I223" s="153">
        <v>20000</v>
      </c>
    </row>
    <row r="224" spans="1:9" ht="38.25">
      <c r="A224" s="99">
        <f t="shared" si="10"/>
        <v>212</v>
      </c>
      <c r="B224" s="152" t="s">
        <v>866</v>
      </c>
      <c r="C224" s="151" t="s">
        <v>228</v>
      </c>
      <c r="D224" s="151" t="s">
        <v>577</v>
      </c>
      <c r="E224" s="151" t="s">
        <v>101</v>
      </c>
      <c r="F224" s="141">
        <f t="shared" si="11"/>
        <v>240</v>
      </c>
      <c r="G224" s="153">
        <v>240000</v>
      </c>
      <c r="H224" s="141">
        <f t="shared" si="9"/>
        <v>240</v>
      </c>
      <c r="I224" s="153">
        <v>240000</v>
      </c>
    </row>
    <row r="225" spans="1:9" ht="25.5">
      <c r="A225" s="99">
        <f t="shared" si="10"/>
        <v>213</v>
      </c>
      <c r="B225" s="152" t="s">
        <v>770</v>
      </c>
      <c r="C225" s="151" t="s">
        <v>228</v>
      </c>
      <c r="D225" s="151" t="s">
        <v>577</v>
      </c>
      <c r="E225" s="151" t="s">
        <v>693</v>
      </c>
      <c r="F225" s="141">
        <f t="shared" si="11"/>
        <v>240</v>
      </c>
      <c r="G225" s="153">
        <v>240000</v>
      </c>
      <c r="H225" s="141">
        <f t="shared" si="9"/>
        <v>240</v>
      </c>
      <c r="I225" s="153">
        <v>240000</v>
      </c>
    </row>
    <row r="226" spans="1:9" ht="51">
      <c r="A226" s="99">
        <f t="shared" si="10"/>
        <v>214</v>
      </c>
      <c r="B226" s="152" t="s">
        <v>837</v>
      </c>
      <c r="C226" s="151" t="s">
        <v>228</v>
      </c>
      <c r="D226" s="151" t="s">
        <v>114</v>
      </c>
      <c r="E226" s="151" t="s">
        <v>101</v>
      </c>
      <c r="F226" s="141">
        <f t="shared" si="11"/>
        <v>666</v>
      </c>
      <c r="G226" s="153">
        <v>666000</v>
      </c>
      <c r="H226" s="141">
        <f t="shared" si="9"/>
        <v>670</v>
      </c>
      <c r="I226" s="153">
        <v>670000</v>
      </c>
    </row>
    <row r="227" spans="1:9" ht="38.25">
      <c r="A227" s="99">
        <f t="shared" si="10"/>
        <v>215</v>
      </c>
      <c r="B227" s="152" t="s">
        <v>867</v>
      </c>
      <c r="C227" s="151" t="s">
        <v>228</v>
      </c>
      <c r="D227" s="151" t="s">
        <v>578</v>
      </c>
      <c r="E227" s="151" t="s">
        <v>101</v>
      </c>
      <c r="F227" s="141">
        <f t="shared" si="11"/>
        <v>116</v>
      </c>
      <c r="G227" s="153">
        <v>116000</v>
      </c>
      <c r="H227" s="141">
        <f t="shared" si="9"/>
        <v>120</v>
      </c>
      <c r="I227" s="153">
        <v>120000</v>
      </c>
    </row>
    <row r="228" spans="1:9" ht="51">
      <c r="A228" s="99">
        <f t="shared" si="10"/>
        <v>216</v>
      </c>
      <c r="B228" s="152" t="s">
        <v>868</v>
      </c>
      <c r="C228" s="151" t="s">
        <v>228</v>
      </c>
      <c r="D228" s="151" t="s">
        <v>579</v>
      </c>
      <c r="E228" s="151" t="s">
        <v>101</v>
      </c>
      <c r="F228" s="141">
        <f t="shared" si="11"/>
        <v>15</v>
      </c>
      <c r="G228" s="153">
        <v>15000</v>
      </c>
      <c r="H228" s="141">
        <f t="shared" si="9"/>
        <v>15</v>
      </c>
      <c r="I228" s="153">
        <v>15000</v>
      </c>
    </row>
    <row r="229" spans="1:9" ht="38.25">
      <c r="A229" s="99">
        <f t="shared" si="10"/>
        <v>217</v>
      </c>
      <c r="B229" s="152" t="s">
        <v>843</v>
      </c>
      <c r="C229" s="151" t="s">
        <v>228</v>
      </c>
      <c r="D229" s="151" t="s">
        <v>579</v>
      </c>
      <c r="E229" s="151" t="s">
        <v>555</v>
      </c>
      <c r="F229" s="141">
        <f t="shared" si="11"/>
        <v>15</v>
      </c>
      <c r="G229" s="153">
        <v>15000</v>
      </c>
      <c r="H229" s="141">
        <f t="shared" si="9"/>
        <v>15</v>
      </c>
      <c r="I229" s="153">
        <v>15000</v>
      </c>
    </row>
    <row r="230" spans="1:9" ht="25.5">
      <c r="A230" s="99">
        <f t="shared" si="10"/>
        <v>218</v>
      </c>
      <c r="B230" s="152" t="s">
        <v>870</v>
      </c>
      <c r="C230" s="151" t="s">
        <v>228</v>
      </c>
      <c r="D230" s="151" t="s">
        <v>581</v>
      </c>
      <c r="E230" s="151" t="s">
        <v>101</v>
      </c>
      <c r="F230" s="141">
        <f t="shared" si="11"/>
        <v>10</v>
      </c>
      <c r="G230" s="153">
        <v>10000</v>
      </c>
      <c r="H230" s="141">
        <f t="shared" si="9"/>
        <v>10</v>
      </c>
      <c r="I230" s="153">
        <v>10000</v>
      </c>
    </row>
    <row r="231" spans="1:9" ht="25.5">
      <c r="A231" s="99">
        <f t="shared" si="10"/>
        <v>219</v>
      </c>
      <c r="B231" s="152" t="s">
        <v>770</v>
      </c>
      <c r="C231" s="151" t="s">
        <v>228</v>
      </c>
      <c r="D231" s="151" t="s">
        <v>581</v>
      </c>
      <c r="E231" s="151" t="s">
        <v>693</v>
      </c>
      <c r="F231" s="141">
        <f t="shared" si="11"/>
        <v>10</v>
      </c>
      <c r="G231" s="153">
        <v>10000</v>
      </c>
      <c r="H231" s="141">
        <f t="shared" si="9"/>
        <v>10</v>
      </c>
      <c r="I231" s="153">
        <v>10000</v>
      </c>
    </row>
    <row r="232" spans="1:9" ht="25.5">
      <c r="A232" s="99">
        <f t="shared" si="10"/>
        <v>220</v>
      </c>
      <c r="B232" s="152" t="s">
        <v>871</v>
      </c>
      <c r="C232" s="151" t="s">
        <v>228</v>
      </c>
      <c r="D232" s="151" t="s">
        <v>582</v>
      </c>
      <c r="E232" s="151" t="s">
        <v>101</v>
      </c>
      <c r="F232" s="141">
        <f t="shared" si="11"/>
        <v>20</v>
      </c>
      <c r="G232" s="153">
        <v>20000</v>
      </c>
      <c r="H232" s="141">
        <f t="shared" si="9"/>
        <v>20</v>
      </c>
      <c r="I232" s="153">
        <v>20000</v>
      </c>
    </row>
    <row r="233" spans="1:9" ht="25.5">
      <c r="A233" s="99">
        <f t="shared" si="10"/>
        <v>221</v>
      </c>
      <c r="B233" s="152" t="s">
        <v>770</v>
      </c>
      <c r="C233" s="151" t="s">
        <v>228</v>
      </c>
      <c r="D233" s="151" t="s">
        <v>582</v>
      </c>
      <c r="E233" s="151" t="s">
        <v>693</v>
      </c>
      <c r="F233" s="141">
        <f t="shared" si="11"/>
        <v>20</v>
      </c>
      <c r="G233" s="153">
        <v>20000</v>
      </c>
      <c r="H233" s="141">
        <f t="shared" si="9"/>
        <v>20</v>
      </c>
      <c r="I233" s="153">
        <v>20000</v>
      </c>
    </row>
    <row r="234" spans="1:9" ht="25.5">
      <c r="A234" s="99">
        <f t="shared" si="10"/>
        <v>222</v>
      </c>
      <c r="B234" s="152" t="s">
        <v>872</v>
      </c>
      <c r="C234" s="151" t="s">
        <v>228</v>
      </c>
      <c r="D234" s="151" t="s">
        <v>583</v>
      </c>
      <c r="E234" s="151" t="s">
        <v>101</v>
      </c>
      <c r="F234" s="141">
        <f t="shared" si="11"/>
        <v>56</v>
      </c>
      <c r="G234" s="153">
        <v>56000</v>
      </c>
      <c r="H234" s="141">
        <f t="shared" si="9"/>
        <v>60</v>
      </c>
      <c r="I234" s="153">
        <v>60000</v>
      </c>
    </row>
    <row r="235" spans="1:9" ht="25.5">
      <c r="A235" s="99">
        <f t="shared" si="10"/>
        <v>223</v>
      </c>
      <c r="B235" s="152" t="s">
        <v>770</v>
      </c>
      <c r="C235" s="151" t="s">
        <v>228</v>
      </c>
      <c r="D235" s="151" t="s">
        <v>583</v>
      </c>
      <c r="E235" s="151" t="s">
        <v>693</v>
      </c>
      <c r="F235" s="141">
        <f t="shared" si="11"/>
        <v>56</v>
      </c>
      <c r="G235" s="153">
        <v>56000</v>
      </c>
      <c r="H235" s="141">
        <f t="shared" si="9"/>
        <v>60</v>
      </c>
      <c r="I235" s="153">
        <v>60000</v>
      </c>
    </row>
    <row r="236" spans="1:9" ht="38.25">
      <c r="A236" s="99">
        <f t="shared" si="10"/>
        <v>224</v>
      </c>
      <c r="B236" s="152" t="s">
        <v>873</v>
      </c>
      <c r="C236" s="151" t="s">
        <v>228</v>
      </c>
      <c r="D236" s="151" t="s">
        <v>584</v>
      </c>
      <c r="E236" s="151" t="s">
        <v>101</v>
      </c>
      <c r="F236" s="141">
        <f t="shared" si="11"/>
        <v>15</v>
      </c>
      <c r="G236" s="153">
        <v>15000</v>
      </c>
      <c r="H236" s="141">
        <f t="shared" si="9"/>
        <v>15</v>
      </c>
      <c r="I236" s="153">
        <v>15000</v>
      </c>
    </row>
    <row r="237" spans="1:9" ht="25.5">
      <c r="A237" s="99">
        <f t="shared" si="10"/>
        <v>225</v>
      </c>
      <c r="B237" s="152" t="s">
        <v>770</v>
      </c>
      <c r="C237" s="151" t="s">
        <v>228</v>
      </c>
      <c r="D237" s="151" t="s">
        <v>584</v>
      </c>
      <c r="E237" s="151" t="s">
        <v>693</v>
      </c>
      <c r="F237" s="141">
        <f t="shared" si="11"/>
        <v>15</v>
      </c>
      <c r="G237" s="153">
        <v>15000</v>
      </c>
      <c r="H237" s="141">
        <f t="shared" si="9"/>
        <v>15</v>
      </c>
      <c r="I237" s="153">
        <v>15000</v>
      </c>
    </row>
    <row r="238" spans="1:9" ht="25.5">
      <c r="A238" s="99">
        <f t="shared" si="10"/>
        <v>226</v>
      </c>
      <c r="B238" s="152" t="s">
        <v>874</v>
      </c>
      <c r="C238" s="151" t="s">
        <v>228</v>
      </c>
      <c r="D238" s="151" t="s">
        <v>585</v>
      </c>
      <c r="E238" s="151" t="s">
        <v>101</v>
      </c>
      <c r="F238" s="153">
        <f t="shared" si="11"/>
        <v>550</v>
      </c>
      <c r="G238" s="153">
        <v>550000</v>
      </c>
      <c r="H238" s="153">
        <f t="shared" si="9"/>
        <v>550</v>
      </c>
      <c r="I238" s="153">
        <v>550000</v>
      </c>
    </row>
    <row r="239" spans="1:9" ht="25.5">
      <c r="A239" s="99">
        <f t="shared" si="10"/>
        <v>227</v>
      </c>
      <c r="B239" s="152" t="s">
        <v>875</v>
      </c>
      <c r="C239" s="151" t="s">
        <v>228</v>
      </c>
      <c r="D239" s="151" t="s">
        <v>586</v>
      </c>
      <c r="E239" s="151" t="s">
        <v>101</v>
      </c>
      <c r="F239" s="141">
        <f t="shared" si="11"/>
        <v>500</v>
      </c>
      <c r="G239" s="153">
        <v>500000</v>
      </c>
      <c r="H239" s="141">
        <f t="shared" si="9"/>
        <v>500</v>
      </c>
      <c r="I239" s="153">
        <v>500000</v>
      </c>
    </row>
    <row r="240" spans="1:9" ht="12.75">
      <c r="A240" s="99">
        <f t="shared" si="10"/>
        <v>228</v>
      </c>
      <c r="B240" s="152" t="s">
        <v>840</v>
      </c>
      <c r="C240" s="151" t="s">
        <v>228</v>
      </c>
      <c r="D240" s="151" t="s">
        <v>586</v>
      </c>
      <c r="E240" s="151" t="s">
        <v>552</v>
      </c>
      <c r="F240" s="141">
        <f t="shared" si="11"/>
        <v>500</v>
      </c>
      <c r="G240" s="153">
        <v>500000</v>
      </c>
      <c r="H240" s="141">
        <f t="shared" si="9"/>
        <v>500</v>
      </c>
      <c r="I240" s="153">
        <v>500000</v>
      </c>
    </row>
    <row r="241" spans="1:9" ht="38.25">
      <c r="A241" s="99">
        <f t="shared" si="10"/>
        <v>229</v>
      </c>
      <c r="B241" s="152" t="s">
        <v>876</v>
      </c>
      <c r="C241" s="151" t="s">
        <v>228</v>
      </c>
      <c r="D241" s="151" t="s">
        <v>587</v>
      </c>
      <c r="E241" s="151" t="s">
        <v>101</v>
      </c>
      <c r="F241" s="141">
        <f t="shared" si="11"/>
        <v>50</v>
      </c>
      <c r="G241" s="153">
        <v>50000</v>
      </c>
      <c r="H241" s="141">
        <f t="shared" si="9"/>
        <v>50</v>
      </c>
      <c r="I241" s="153">
        <v>50000</v>
      </c>
    </row>
    <row r="242" spans="1:9" ht="25.5">
      <c r="A242" s="99">
        <f t="shared" si="10"/>
        <v>230</v>
      </c>
      <c r="B242" s="152" t="s">
        <v>770</v>
      </c>
      <c r="C242" s="151" t="s">
        <v>228</v>
      </c>
      <c r="D242" s="151" t="s">
        <v>587</v>
      </c>
      <c r="E242" s="151" t="s">
        <v>693</v>
      </c>
      <c r="F242" s="141">
        <f t="shared" si="11"/>
        <v>50</v>
      </c>
      <c r="G242" s="153">
        <v>50000</v>
      </c>
      <c r="H242" s="141">
        <f t="shared" si="9"/>
        <v>50</v>
      </c>
      <c r="I242" s="153">
        <v>50000</v>
      </c>
    </row>
    <row r="243" spans="1:9" ht="12.75">
      <c r="A243" s="112">
        <f t="shared" si="10"/>
        <v>231</v>
      </c>
      <c r="B243" s="113" t="s">
        <v>263</v>
      </c>
      <c r="C243" s="111" t="s">
        <v>229</v>
      </c>
      <c r="D243" s="111" t="s">
        <v>113</v>
      </c>
      <c r="E243" s="111" t="s">
        <v>101</v>
      </c>
      <c r="F243" s="109">
        <f t="shared" si="11"/>
        <v>24795</v>
      </c>
      <c r="G243" s="109">
        <v>24795000</v>
      </c>
      <c r="H243" s="109">
        <f t="shared" si="9"/>
        <v>23607</v>
      </c>
      <c r="I243" s="153">
        <v>23607000</v>
      </c>
    </row>
    <row r="244" spans="1:9" ht="12.75">
      <c r="A244" s="99">
        <f t="shared" si="10"/>
        <v>232</v>
      </c>
      <c r="B244" s="152" t="s">
        <v>709</v>
      </c>
      <c r="C244" s="151" t="s">
        <v>588</v>
      </c>
      <c r="D244" s="151" t="s">
        <v>113</v>
      </c>
      <c r="E244" s="151" t="s">
        <v>101</v>
      </c>
      <c r="F244" s="141">
        <f t="shared" si="11"/>
        <v>0</v>
      </c>
      <c r="G244" s="153">
        <v>0</v>
      </c>
      <c r="H244" s="141">
        <f t="shared" si="9"/>
        <v>500</v>
      </c>
      <c r="I244" s="153">
        <v>500000</v>
      </c>
    </row>
    <row r="245" spans="1:9" ht="51">
      <c r="A245" s="99">
        <f t="shared" si="10"/>
        <v>233</v>
      </c>
      <c r="B245" s="152" t="s">
        <v>837</v>
      </c>
      <c r="C245" s="151" t="s">
        <v>588</v>
      </c>
      <c r="D245" s="151" t="s">
        <v>114</v>
      </c>
      <c r="E245" s="151" t="s">
        <v>101</v>
      </c>
      <c r="F245" s="141">
        <f t="shared" si="11"/>
        <v>0</v>
      </c>
      <c r="G245" s="153">
        <v>0</v>
      </c>
      <c r="H245" s="141">
        <f t="shared" si="9"/>
        <v>500</v>
      </c>
      <c r="I245" s="153">
        <v>500000</v>
      </c>
    </row>
    <row r="246" spans="1:9" ht="63.75">
      <c r="A246" s="99">
        <f t="shared" si="10"/>
        <v>234</v>
      </c>
      <c r="B246" s="152" t="s">
        <v>877</v>
      </c>
      <c r="C246" s="151" t="s">
        <v>588</v>
      </c>
      <c r="D246" s="151" t="s">
        <v>589</v>
      </c>
      <c r="E246" s="151" t="s">
        <v>101</v>
      </c>
      <c r="F246" s="141">
        <f t="shared" si="11"/>
        <v>0</v>
      </c>
      <c r="G246" s="153">
        <v>0</v>
      </c>
      <c r="H246" s="141">
        <f t="shared" si="9"/>
        <v>500</v>
      </c>
      <c r="I246" s="153">
        <v>500000</v>
      </c>
    </row>
    <row r="247" spans="1:9" ht="38.25">
      <c r="A247" s="99">
        <f t="shared" si="10"/>
        <v>235</v>
      </c>
      <c r="B247" s="152" t="s">
        <v>878</v>
      </c>
      <c r="C247" s="151" t="s">
        <v>588</v>
      </c>
      <c r="D247" s="151" t="s">
        <v>590</v>
      </c>
      <c r="E247" s="151" t="s">
        <v>101</v>
      </c>
      <c r="F247" s="141">
        <f t="shared" si="11"/>
        <v>0</v>
      </c>
      <c r="G247" s="153">
        <v>0</v>
      </c>
      <c r="H247" s="141">
        <f t="shared" si="9"/>
        <v>500</v>
      </c>
      <c r="I247" s="153">
        <v>500000</v>
      </c>
    </row>
    <row r="248" spans="1:9" ht="12.75">
      <c r="A248" s="99">
        <f t="shared" si="10"/>
        <v>236</v>
      </c>
      <c r="B248" s="152" t="s">
        <v>802</v>
      </c>
      <c r="C248" s="151" t="s">
        <v>588</v>
      </c>
      <c r="D248" s="151" t="s">
        <v>590</v>
      </c>
      <c r="E248" s="151" t="s">
        <v>696</v>
      </c>
      <c r="F248" s="141">
        <f t="shared" si="11"/>
        <v>0</v>
      </c>
      <c r="G248" s="153">
        <v>0</v>
      </c>
      <c r="H248" s="141">
        <f t="shared" si="9"/>
        <v>500</v>
      </c>
      <c r="I248" s="153">
        <v>500000</v>
      </c>
    </row>
    <row r="249" spans="1:9" ht="12.75">
      <c r="A249" s="99">
        <f t="shared" si="10"/>
        <v>237</v>
      </c>
      <c r="B249" s="152" t="s">
        <v>1283</v>
      </c>
      <c r="C249" s="151" t="s">
        <v>1142</v>
      </c>
      <c r="D249" s="151" t="s">
        <v>113</v>
      </c>
      <c r="E249" s="151" t="s">
        <v>101</v>
      </c>
      <c r="F249" s="153">
        <f t="shared" si="11"/>
        <v>21330</v>
      </c>
      <c r="G249" s="153">
        <v>21330000</v>
      </c>
      <c r="H249" s="153">
        <f t="shared" si="9"/>
        <v>19487</v>
      </c>
      <c r="I249" s="153">
        <v>19487000</v>
      </c>
    </row>
    <row r="250" spans="1:9" ht="51">
      <c r="A250" s="99">
        <f t="shared" si="10"/>
        <v>238</v>
      </c>
      <c r="B250" s="152" t="s">
        <v>837</v>
      </c>
      <c r="C250" s="151" t="s">
        <v>1142</v>
      </c>
      <c r="D250" s="151" t="s">
        <v>114</v>
      </c>
      <c r="E250" s="151" t="s">
        <v>101</v>
      </c>
      <c r="F250" s="141">
        <f t="shared" si="11"/>
        <v>21330</v>
      </c>
      <c r="G250" s="153">
        <v>21330000</v>
      </c>
      <c r="H250" s="141">
        <f t="shared" si="9"/>
        <v>19487</v>
      </c>
      <c r="I250" s="153">
        <v>19487000</v>
      </c>
    </row>
    <row r="251" spans="1:9" ht="51">
      <c r="A251" s="99">
        <f t="shared" si="10"/>
        <v>239</v>
      </c>
      <c r="B251" s="152" t="s">
        <v>879</v>
      </c>
      <c r="C251" s="151" t="s">
        <v>1142</v>
      </c>
      <c r="D251" s="151" t="s">
        <v>591</v>
      </c>
      <c r="E251" s="151" t="s">
        <v>101</v>
      </c>
      <c r="F251" s="141">
        <f t="shared" si="11"/>
        <v>21330</v>
      </c>
      <c r="G251" s="153">
        <v>21330000</v>
      </c>
      <c r="H251" s="141">
        <f t="shared" si="9"/>
        <v>19487</v>
      </c>
      <c r="I251" s="153">
        <v>19487000</v>
      </c>
    </row>
    <row r="252" spans="1:9" ht="25.5">
      <c r="A252" s="99">
        <f t="shared" si="10"/>
        <v>240</v>
      </c>
      <c r="B252" s="152" t="s">
        <v>903</v>
      </c>
      <c r="C252" s="151" t="s">
        <v>1142</v>
      </c>
      <c r="D252" s="151" t="s">
        <v>683</v>
      </c>
      <c r="E252" s="151" t="s">
        <v>101</v>
      </c>
      <c r="F252" s="141">
        <f t="shared" si="11"/>
        <v>9860</v>
      </c>
      <c r="G252" s="153">
        <v>9860000</v>
      </c>
      <c r="H252" s="141">
        <f t="shared" si="9"/>
        <v>10020</v>
      </c>
      <c r="I252" s="153">
        <v>10020000</v>
      </c>
    </row>
    <row r="253" spans="1:9" ht="12.75">
      <c r="A253" s="99">
        <f t="shared" si="10"/>
        <v>241</v>
      </c>
      <c r="B253" s="152" t="s">
        <v>904</v>
      </c>
      <c r="C253" s="151" t="s">
        <v>1142</v>
      </c>
      <c r="D253" s="151" t="s">
        <v>683</v>
      </c>
      <c r="E253" s="151" t="s">
        <v>684</v>
      </c>
      <c r="F253" s="141">
        <f t="shared" si="11"/>
        <v>9860</v>
      </c>
      <c r="G253" s="153">
        <v>9860000</v>
      </c>
      <c r="H253" s="141">
        <f t="shared" si="9"/>
        <v>10020</v>
      </c>
      <c r="I253" s="153">
        <v>10020000</v>
      </c>
    </row>
    <row r="254" spans="1:9" ht="25.5">
      <c r="A254" s="99">
        <f t="shared" si="10"/>
        <v>242</v>
      </c>
      <c r="B254" s="152" t="s">
        <v>905</v>
      </c>
      <c r="C254" s="151" t="s">
        <v>1142</v>
      </c>
      <c r="D254" s="151" t="s">
        <v>685</v>
      </c>
      <c r="E254" s="151" t="s">
        <v>101</v>
      </c>
      <c r="F254" s="141">
        <f t="shared" si="11"/>
        <v>11470</v>
      </c>
      <c r="G254" s="153">
        <v>11470000</v>
      </c>
      <c r="H254" s="141">
        <f t="shared" si="9"/>
        <v>9467</v>
      </c>
      <c r="I254" s="153">
        <v>9467000</v>
      </c>
    </row>
    <row r="255" spans="1:9" ht="12.75">
      <c r="A255" s="99">
        <f t="shared" si="10"/>
        <v>243</v>
      </c>
      <c r="B255" s="152" t="s">
        <v>904</v>
      </c>
      <c r="C255" s="151" t="s">
        <v>1142</v>
      </c>
      <c r="D255" s="151" t="s">
        <v>685</v>
      </c>
      <c r="E255" s="151" t="s">
        <v>684</v>
      </c>
      <c r="F255" s="141">
        <f t="shared" si="11"/>
        <v>11470</v>
      </c>
      <c r="G255" s="153">
        <v>11470000</v>
      </c>
      <c r="H255" s="141">
        <f t="shared" si="9"/>
        <v>9467</v>
      </c>
      <c r="I255" s="153">
        <v>9467000</v>
      </c>
    </row>
    <row r="256" spans="1:9" ht="25.5">
      <c r="A256" s="99">
        <f t="shared" si="10"/>
        <v>244</v>
      </c>
      <c r="B256" s="152" t="s">
        <v>377</v>
      </c>
      <c r="C256" s="151" t="s">
        <v>378</v>
      </c>
      <c r="D256" s="151" t="s">
        <v>113</v>
      </c>
      <c r="E256" s="151" t="s">
        <v>101</v>
      </c>
      <c r="F256" s="141">
        <f t="shared" si="11"/>
        <v>3465</v>
      </c>
      <c r="G256" s="153">
        <v>3465000</v>
      </c>
      <c r="H256" s="141">
        <f t="shared" si="9"/>
        <v>3620</v>
      </c>
      <c r="I256" s="153">
        <v>3620000</v>
      </c>
    </row>
    <row r="257" spans="1:9" ht="51">
      <c r="A257" s="99">
        <f t="shared" si="10"/>
        <v>245</v>
      </c>
      <c r="B257" s="152" t="s">
        <v>837</v>
      </c>
      <c r="C257" s="151" t="s">
        <v>378</v>
      </c>
      <c r="D257" s="151" t="s">
        <v>114</v>
      </c>
      <c r="E257" s="151" t="s">
        <v>101</v>
      </c>
      <c r="F257" s="141">
        <f t="shared" si="11"/>
        <v>3465</v>
      </c>
      <c r="G257" s="153">
        <v>3465000</v>
      </c>
      <c r="H257" s="141">
        <f t="shared" si="9"/>
        <v>3620</v>
      </c>
      <c r="I257" s="153">
        <v>3620000</v>
      </c>
    </row>
    <row r="258" spans="1:9" ht="51">
      <c r="A258" s="99">
        <f t="shared" si="10"/>
        <v>246</v>
      </c>
      <c r="B258" s="152" t="s">
        <v>879</v>
      </c>
      <c r="C258" s="151" t="s">
        <v>378</v>
      </c>
      <c r="D258" s="151" t="s">
        <v>591</v>
      </c>
      <c r="E258" s="151" t="s">
        <v>101</v>
      </c>
      <c r="F258" s="141">
        <f t="shared" si="11"/>
        <v>3465</v>
      </c>
      <c r="G258" s="153">
        <v>3465000</v>
      </c>
      <c r="H258" s="141">
        <f t="shared" si="9"/>
        <v>3620</v>
      </c>
      <c r="I258" s="153">
        <v>3620000</v>
      </c>
    </row>
    <row r="259" spans="1:9" ht="38.25">
      <c r="A259" s="99">
        <f t="shared" si="10"/>
        <v>247</v>
      </c>
      <c r="B259" s="152" t="s">
        <v>880</v>
      </c>
      <c r="C259" s="151" t="s">
        <v>378</v>
      </c>
      <c r="D259" s="151" t="s">
        <v>592</v>
      </c>
      <c r="E259" s="151" t="s">
        <v>101</v>
      </c>
      <c r="F259" s="141">
        <f t="shared" si="11"/>
        <v>3465</v>
      </c>
      <c r="G259" s="153">
        <v>3465000</v>
      </c>
      <c r="H259" s="141">
        <f t="shared" si="9"/>
        <v>3620</v>
      </c>
      <c r="I259" s="153">
        <v>3620000</v>
      </c>
    </row>
    <row r="260" spans="1:9" ht="12.75">
      <c r="A260" s="99">
        <f t="shared" si="10"/>
        <v>248</v>
      </c>
      <c r="B260" s="152" t="s">
        <v>802</v>
      </c>
      <c r="C260" s="151" t="s">
        <v>378</v>
      </c>
      <c r="D260" s="151" t="s">
        <v>592</v>
      </c>
      <c r="E260" s="151" t="s">
        <v>696</v>
      </c>
      <c r="F260" s="141">
        <f t="shared" si="11"/>
        <v>3465</v>
      </c>
      <c r="G260" s="153">
        <v>3465000</v>
      </c>
      <c r="H260" s="141">
        <f t="shared" si="9"/>
        <v>3620</v>
      </c>
      <c r="I260" s="153">
        <v>3620000</v>
      </c>
    </row>
    <row r="261" spans="1:9" ht="12.75">
      <c r="A261" s="112">
        <f t="shared" si="10"/>
        <v>249</v>
      </c>
      <c r="B261" s="113" t="s">
        <v>264</v>
      </c>
      <c r="C261" s="111" t="s">
        <v>230</v>
      </c>
      <c r="D261" s="111" t="s">
        <v>113</v>
      </c>
      <c r="E261" s="111" t="s">
        <v>101</v>
      </c>
      <c r="F261" s="109">
        <f t="shared" si="11"/>
        <v>516392.05</v>
      </c>
      <c r="G261" s="109">
        <v>516392050</v>
      </c>
      <c r="H261" s="109">
        <f t="shared" si="9"/>
        <v>533166.96</v>
      </c>
      <c r="I261" s="153">
        <v>533166960</v>
      </c>
    </row>
    <row r="262" spans="1:9" ht="12.75">
      <c r="A262" s="99">
        <f t="shared" si="10"/>
        <v>250</v>
      </c>
      <c r="B262" s="152" t="s">
        <v>93</v>
      </c>
      <c r="C262" s="151" t="s">
        <v>231</v>
      </c>
      <c r="D262" s="151" t="s">
        <v>113</v>
      </c>
      <c r="E262" s="151" t="s">
        <v>101</v>
      </c>
      <c r="F262" s="141">
        <f t="shared" si="11"/>
        <v>164747.3</v>
      </c>
      <c r="G262" s="153">
        <v>164747300</v>
      </c>
      <c r="H262" s="141">
        <f t="shared" si="9"/>
        <v>169760.705</v>
      </c>
      <c r="I262" s="153">
        <v>169760705</v>
      </c>
    </row>
    <row r="263" spans="1:9" ht="38.25">
      <c r="A263" s="99">
        <f t="shared" si="10"/>
        <v>251</v>
      </c>
      <c r="B263" s="152" t="s">
        <v>909</v>
      </c>
      <c r="C263" s="151" t="s">
        <v>231</v>
      </c>
      <c r="D263" s="151" t="s">
        <v>764</v>
      </c>
      <c r="E263" s="151" t="s">
        <v>101</v>
      </c>
      <c r="F263" s="141">
        <f t="shared" si="11"/>
        <v>164747.3</v>
      </c>
      <c r="G263" s="153">
        <v>164747300</v>
      </c>
      <c r="H263" s="141">
        <f t="shared" si="9"/>
        <v>169760.705</v>
      </c>
      <c r="I263" s="153">
        <v>169760705</v>
      </c>
    </row>
    <row r="264" spans="1:9" ht="38.25">
      <c r="A264" s="99">
        <f t="shared" si="10"/>
        <v>252</v>
      </c>
      <c r="B264" s="152" t="s">
        <v>1284</v>
      </c>
      <c r="C264" s="151" t="s">
        <v>231</v>
      </c>
      <c r="D264" s="151" t="s">
        <v>594</v>
      </c>
      <c r="E264" s="151" t="s">
        <v>101</v>
      </c>
      <c r="F264" s="141">
        <f t="shared" si="11"/>
        <v>164747.3</v>
      </c>
      <c r="G264" s="153">
        <v>164747300</v>
      </c>
      <c r="H264" s="141">
        <f t="shared" si="9"/>
        <v>169760.705</v>
      </c>
      <c r="I264" s="153">
        <v>169760705</v>
      </c>
    </row>
    <row r="265" spans="1:9" ht="76.5">
      <c r="A265" s="99">
        <f t="shared" si="10"/>
        <v>253</v>
      </c>
      <c r="B265" s="152" t="s">
        <v>910</v>
      </c>
      <c r="C265" s="151" t="s">
        <v>231</v>
      </c>
      <c r="D265" s="151" t="s">
        <v>595</v>
      </c>
      <c r="E265" s="151" t="s">
        <v>101</v>
      </c>
      <c r="F265" s="141">
        <f t="shared" si="11"/>
        <v>66323.7</v>
      </c>
      <c r="G265" s="153">
        <v>66323700</v>
      </c>
      <c r="H265" s="141">
        <f t="shared" si="9"/>
        <v>69958.15</v>
      </c>
      <c r="I265" s="153">
        <v>69958150</v>
      </c>
    </row>
    <row r="266" spans="1:9" ht="25.5">
      <c r="A266" s="99">
        <f t="shared" si="10"/>
        <v>254</v>
      </c>
      <c r="B266" s="152" t="s">
        <v>796</v>
      </c>
      <c r="C266" s="151" t="s">
        <v>231</v>
      </c>
      <c r="D266" s="151" t="s">
        <v>595</v>
      </c>
      <c r="E266" s="151" t="s">
        <v>694</v>
      </c>
      <c r="F266" s="141">
        <f t="shared" si="11"/>
        <v>66323.7</v>
      </c>
      <c r="G266" s="153">
        <v>66323700</v>
      </c>
      <c r="H266" s="141">
        <f t="shared" si="9"/>
        <v>69958.15</v>
      </c>
      <c r="I266" s="153">
        <v>69958150</v>
      </c>
    </row>
    <row r="267" spans="1:9" ht="102">
      <c r="A267" s="99">
        <f t="shared" si="10"/>
        <v>255</v>
      </c>
      <c r="B267" s="152" t="s">
        <v>911</v>
      </c>
      <c r="C267" s="151" t="s">
        <v>231</v>
      </c>
      <c r="D267" s="151" t="s">
        <v>596</v>
      </c>
      <c r="E267" s="151" t="s">
        <v>101</v>
      </c>
      <c r="F267" s="141">
        <f t="shared" si="11"/>
        <v>10035.59</v>
      </c>
      <c r="G267" s="153">
        <v>10035590</v>
      </c>
      <c r="H267" s="141">
        <f t="shared" si="9"/>
        <v>9470.865</v>
      </c>
      <c r="I267" s="153">
        <v>9470865</v>
      </c>
    </row>
    <row r="268" spans="1:9" ht="25.5">
      <c r="A268" s="99">
        <f t="shared" si="10"/>
        <v>256</v>
      </c>
      <c r="B268" s="152" t="s">
        <v>770</v>
      </c>
      <c r="C268" s="151" t="s">
        <v>231</v>
      </c>
      <c r="D268" s="151" t="s">
        <v>596</v>
      </c>
      <c r="E268" s="151" t="s">
        <v>693</v>
      </c>
      <c r="F268" s="141">
        <f t="shared" si="11"/>
        <v>10035.59</v>
      </c>
      <c r="G268" s="153">
        <v>10035590</v>
      </c>
      <c r="H268" s="141">
        <f t="shared" si="9"/>
        <v>9470.865</v>
      </c>
      <c r="I268" s="153">
        <v>9470865</v>
      </c>
    </row>
    <row r="269" spans="1:9" ht="38.25">
      <c r="A269" s="99">
        <f t="shared" si="10"/>
        <v>257</v>
      </c>
      <c r="B269" s="152" t="s">
        <v>912</v>
      </c>
      <c r="C269" s="151" t="s">
        <v>231</v>
      </c>
      <c r="D269" s="151" t="s">
        <v>597</v>
      </c>
      <c r="E269" s="151" t="s">
        <v>101</v>
      </c>
      <c r="F269" s="141">
        <f t="shared" si="11"/>
        <v>25874.47</v>
      </c>
      <c r="G269" s="153">
        <v>25874470</v>
      </c>
      <c r="H269" s="141">
        <f t="shared" si="9"/>
        <v>27501.68</v>
      </c>
      <c r="I269" s="153">
        <v>27501680</v>
      </c>
    </row>
    <row r="270" spans="1:9" ht="25.5">
      <c r="A270" s="99">
        <f t="shared" si="10"/>
        <v>258</v>
      </c>
      <c r="B270" s="152" t="s">
        <v>770</v>
      </c>
      <c r="C270" s="151" t="s">
        <v>231</v>
      </c>
      <c r="D270" s="151" t="s">
        <v>597</v>
      </c>
      <c r="E270" s="151" t="s">
        <v>693</v>
      </c>
      <c r="F270" s="141">
        <f t="shared" si="11"/>
        <v>25874.47</v>
      </c>
      <c r="G270" s="153">
        <v>25874470</v>
      </c>
      <c r="H270" s="141">
        <f aca="true" t="shared" si="12" ref="H270:H333">I270/1000</f>
        <v>27501.68</v>
      </c>
      <c r="I270" s="153">
        <v>27501680</v>
      </c>
    </row>
    <row r="271" spans="1:9" ht="38.25">
      <c r="A271" s="99">
        <f aca="true" t="shared" si="13" ref="A271:A334">1+A270</f>
        <v>259</v>
      </c>
      <c r="B271" s="152" t="s">
        <v>913</v>
      </c>
      <c r="C271" s="151" t="s">
        <v>231</v>
      </c>
      <c r="D271" s="151" t="s">
        <v>598</v>
      </c>
      <c r="E271" s="151" t="s">
        <v>101</v>
      </c>
      <c r="F271" s="141">
        <f aca="true" t="shared" si="14" ref="F271:F334">G271/1000</f>
        <v>14540.42</v>
      </c>
      <c r="G271" s="153">
        <v>14540420</v>
      </c>
      <c r="H271" s="141">
        <f t="shared" si="12"/>
        <v>15453.17</v>
      </c>
      <c r="I271" s="153">
        <v>15453170</v>
      </c>
    </row>
    <row r="272" spans="1:9" ht="25.5">
      <c r="A272" s="99">
        <f t="shared" si="13"/>
        <v>260</v>
      </c>
      <c r="B272" s="152" t="s">
        <v>770</v>
      </c>
      <c r="C272" s="151" t="s">
        <v>231</v>
      </c>
      <c r="D272" s="151" t="s">
        <v>598</v>
      </c>
      <c r="E272" s="151" t="s">
        <v>693</v>
      </c>
      <c r="F272" s="141">
        <f t="shared" si="14"/>
        <v>14540.42</v>
      </c>
      <c r="G272" s="153">
        <v>14540420</v>
      </c>
      <c r="H272" s="141">
        <f t="shared" si="12"/>
        <v>15453.17</v>
      </c>
      <c r="I272" s="153">
        <v>15453170</v>
      </c>
    </row>
    <row r="273" spans="1:9" ht="63.75">
      <c r="A273" s="99">
        <f t="shared" si="13"/>
        <v>261</v>
      </c>
      <c r="B273" s="152" t="s">
        <v>914</v>
      </c>
      <c r="C273" s="151" t="s">
        <v>231</v>
      </c>
      <c r="D273" s="151" t="s">
        <v>599</v>
      </c>
      <c r="E273" s="151" t="s">
        <v>101</v>
      </c>
      <c r="F273" s="141">
        <f t="shared" si="14"/>
        <v>4471.65</v>
      </c>
      <c r="G273" s="153">
        <v>4471650</v>
      </c>
      <c r="H273" s="141">
        <f t="shared" si="12"/>
        <v>0</v>
      </c>
      <c r="I273" s="153">
        <v>0</v>
      </c>
    </row>
    <row r="274" spans="1:9" ht="25.5">
      <c r="A274" s="99">
        <f t="shared" si="13"/>
        <v>262</v>
      </c>
      <c r="B274" s="152" t="s">
        <v>770</v>
      </c>
      <c r="C274" s="151" t="s">
        <v>231</v>
      </c>
      <c r="D274" s="151" t="s">
        <v>599</v>
      </c>
      <c r="E274" s="151" t="s">
        <v>693</v>
      </c>
      <c r="F274" s="141">
        <f t="shared" si="14"/>
        <v>4471.65</v>
      </c>
      <c r="G274" s="153">
        <v>4471650</v>
      </c>
      <c r="H274" s="141">
        <f t="shared" si="12"/>
        <v>0</v>
      </c>
      <c r="I274" s="153">
        <v>0</v>
      </c>
    </row>
    <row r="275" spans="1:9" ht="102">
      <c r="A275" s="99">
        <f t="shared" si="13"/>
        <v>263</v>
      </c>
      <c r="B275" s="152" t="s">
        <v>915</v>
      </c>
      <c r="C275" s="151" t="s">
        <v>231</v>
      </c>
      <c r="D275" s="151" t="s">
        <v>600</v>
      </c>
      <c r="E275" s="151" t="s">
        <v>101</v>
      </c>
      <c r="F275" s="141">
        <f t="shared" si="14"/>
        <v>261.47</v>
      </c>
      <c r="G275" s="153">
        <v>261470</v>
      </c>
      <c r="H275" s="141">
        <f t="shared" si="12"/>
        <v>275.84</v>
      </c>
      <c r="I275" s="153">
        <v>275840</v>
      </c>
    </row>
    <row r="276" spans="1:9" ht="25.5">
      <c r="A276" s="99">
        <f t="shared" si="13"/>
        <v>264</v>
      </c>
      <c r="B276" s="152" t="s">
        <v>770</v>
      </c>
      <c r="C276" s="151" t="s">
        <v>231</v>
      </c>
      <c r="D276" s="151" t="s">
        <v>600</v>
      </c>
      <c r="E276" s="151" t="s">
        <v>693</v>
      </c>
      <c r="F276" s="141">
        <f t="shared" si="14"/>
        <v>261.47</v>
      </c>
      <c r="G276" s="153">
        <v>261470</v>
      </c>
      <c r="H276" s="141">
        <f t="shared" si="12"/>
        <v>275.84</v>
      </c>
      <c r="I276" s="153">
        <v>275840</v>
      </c>
    </row>
    <row r="277" spans="1:9" ht="76.5">
      <c r="A277" s="99">
        <f t="shared" si="13"/>
        <v>265</v>
      </c>
      <c r="B277" s="152" t="s">
        <v>916</v>
      </c>
      <c r="C277" s="151" t="s">
        <v>231</v>
      </c>
      <c r="D277" s="151" t="s">
        <v>601</v>
      </c>
      <c r="E277" s="151" t="s">
        <v>101</v>
      </c>
      <c r="F277" s="141">
        <f t="shared" si="14"/>
        <v>42049</v>
      </c>
      <c r="G277" s="153">
        <v>42049000</v>
      </c>
      <c r="H277" s="141">
        <f t="shared" si="12"/>
        <v>45877</v>
      </c>
      <c r="I277" s="153">
        <v>45877000</v>
      </c>
    </row>
    <row r="278" spans="1:9" ht="25.5">
      <c r="A278" s="99">
        <f t="shared" si="13"/>
        <v>266</v>
      </c>
      <c r="B278" s="152" t="s">
        <v>796</v>
      </c>
      <c r="C278" s="151" t="s">
        <v>231</v>
      </c>
      <c r="D278" s="151" t="s">
        <v>601</v>
      </c>
      <c r="E278" s="151" t="s">
        <v>694</v>
      </c>
      <c r="F278" s="141">
        <f t="shared" si="14"/>
        <v>42049</v>
      </c>
      <c r="G278" s="153">
        <v>42049000</v>
      </c>
      <c r="H278" s="141">
        <f t="shared" si="12"/>
        <v>45877</v>
      </c>
      <c r="I278" s="153">
        <v>45877000</v>
      </c>
    </row>
    <row r="279" spans="1:9" ht="76.5">
      <c r="A279" s="99">
        <f t="shared" si="13"/>
        <v>267</v>
      </c>
      <c r="B279" s="152" t="s">
        <v>1285</v>
      </c>
      <c r="C279" s="151" t="s">
        <v>231</v>
      </c>
      <c r="D279" s="151" t="s">
        <v>602</v>
      </c>
      <c r="E279" s="151" t="s">
        <v>101</v>
      </c>
      <c r="F279" s="141">
        <f t="shared" si="14"/>
        <v>1191</v>
      </c>
      <c r="G279" s="153">
        <v>1191000</v>
      </c>
      <c r="H279" s="141">
        <f t="shared" si="12"/>
        <v>1224</v>
      </c>
      <c r="I279" s="153">
        <v>1224000</v>
      </c>
    </row>
    <row r="280" spans="1:9" ht="25.5">
      <c r="A280" s="99">
        <f t="shared" si="13"/>
        <v>268</v>
      </c>
      <c r="B280" s="152" t="s">
        <v>770</v>
      </c>
      <c r="C280" s="151" t="s">
        <v>231</v>
      </c>
      <c r="D280" s="151" t="s">
        <v>602</v>
      </c>
      <c r="E280" s="151" t="s">
        <v>693</v>
      </c>
      <c r="F280" s="141">
        <f t="shared" si="14"/>
        <v>1191</v>
      </c>
      <c r="G280" s="153">
        <v>1191000</v>
      </c>
      <c r="H280" s="141">
        <f t="shared" si="12"/>
        <v>1224</v>
      </c>
      <c r="I280" s="153">
        <v>1224000</v>
      </c>
    </row>
    <row r="281" spans="1:9" ht="12.75">
      <c r="A281" s="99">
        <f t="shared" si="13"/>
        <v>269</v>
      </c>
      <c r="B281" s="152" t="s">
        <v>94</v>
      </c>
      <c r="C281" s="151" t="s">
        <v>232</v>
      </c>
      <c r="D281" s="151" t="s">
        <v>113</v>
      </c>
      <c r="E281" s="151" t="s">
        <v>101</v>
      </c>
      <c r="F281" s="141">
        <f t="shared" si="14"/>
        <v>325764.6</v>
      </c>
      <c r="G281" s="153">
        <v>325764600</v>
      </c>
      <c r="H281" s="141">
        <f t="shared" si="12"/>
        <v>336801.345</v>
      </c>
      <c r="I281" s="153">
        <v>336801345</v>
      </c>
    </row>
    <row r="282" spans="1:9" ht="38.25">
      <c r="A282" s="99">
        <f t="shared" si="13"/>
        <v>270</v>
      </c>
      <c r="B282" s="152" t="s">
        <v>909</v>
      </c>
      <c r="C282" s="151" t="s">
        <v>232</v>
      </c>
      <c r="D282" s="151" t="s">
        <v>764</v>
      </c>
      <c r="E282" s="151" t="s">
        <v>101</v>
      </c>
      <c r="F282" s="141">
        <f t="shared" si="14"/>
        <v>280862.5</v>
      </c>
      <c r="G282" s="153">
        <v>280862500</v>
      </c>
      <c r="H282" s="141">
        <f t="shared" si="12"/>
        <v>296836.715</v>
      </c>
      <c r="I282" s="153">
        <v>296836715</v>
      </c>
    </row>
    <row r="283" spans="1:9" ht="38.25">
      <c r="A283" s="99">
        <f t="shared" si="13"/>
        <v>271</v>
      </c>
      <c r="B283" s="152" t="s">
        <v>917</v>
      </c>
      <c r="C283" s="151" t="s">
        <v>232</v>
      </c>
      <c r="D283" s="151" t="s">
        <v>603</v>
      </c>
      <c r="E283" s="151" t="s">
        <v>101</v>
      </c>
      <c r="F283" s="141">
        <f t="shared" si="14"/>
        <v>280862.5</v>
      </c>
      <c r="G283" s="153">
        <v>280862500</v>
      </c>
      <c r="H283" s="141">
        <f t="shared" si="12"/>
        <v>296836.715</v>
      </c>
      <c r="I283" s="153">
        <v>296836715</v>
      </c>
    </row>
    <row r="284" spans="1:9" ht="76.5">
      <c r="A284" s="99">
        <f t="shared" si="13"/>
        <v>272</v>
      </c>
      <c r="B284" s="152" t="s">
        <v>918</v>
      </c>
      <c r="C284" s="151" t="s">
        <v>232</v>
      </c>
      <c r="D284" s="151" t="s">
        <v>604</v>
      </c>
      <c r="E284" s="151" t="s">
        <v>101</v>
      </c>
      <c r="F284" s="141">
        <f t="shared" si="14"/>
        <v>72540.98</v>
      </c>
      <c r="G284" s="153">
        <v>72540980</v>
      </c>
      <c r="H284" s="141">
        <f t="shared" si="12"/>
        <v>76528.86</v>
      </c>
      <c r="I284" s="153">
        <v>76528860</v>
      </c>
    </row>
    <row r="285" spans="1:9" ht="25.5">
      <c r="A285" s="99">
        <f t="shared" si="13"/>
        <v>273</v>
      </c>
      <c r="B285" s="152" t="s">
        <v>796</v>
      </c>
      <c r="C285" s="151" t="s">
        <v>232</v>
      </c>
      <c r="D285" s="151" t="s">
        <v>604</v>
      </c>
      <c r="E285" s="151" t="s">
        <v>694</v>
      </c>
      <c r="F285" s="141">
        <f t="shared" si="14"/>
        <v>72540.98</v>
      </c>
      <c r="G285" s="153">
        <v>72540980</v>
      </c>
      <c r="H285" s="141">
        <f t="shared" si="12"/>
        <v>76528.86</v>
      </c>
      <c r="I285" s="153">
        <v>76528860</v>
      </c>
    </row>
    <row r="286" spans="1:9" ht="114.75">
      <c r="A286" s="99">
        <f t="shared" si="13"/>
        <v>274</v>
      </c>
      <c r="B286" s="152" t="s">
        <v>919</v>
      </c>
      <c r="C286" s="151" t="s">
        <v>232</v>
      </c>
      <c r="D286" s="151" t="s">
        <v>605</v>
      </c>
      <c r="E286" s="151" t="s">
        <v>101</v>
      </c>
      <c r="F286" s="141">
        <f t="shared" si="14"/>
        <v>5966.04</v>
      </c>
      <c r="G286" s="153">
        <v>5966040</v>
      </c>
      <c r="H286" s="141">
        <f t="shared" si="12"/>
        <v>5156.585</v>
      </c>
      <c r="I286" s="153">
        <v>5156585</v>
      </c>
    </row>
    <row r="287" spans="1:9" ht="25.5">
      <c r="A287" s="99">
        <f t="shared" si="13"/>
        <v>275</v>
      </c>
      <c r="B287" s="152" t="s">
        <v>770</v>
      </c>
      <c r="C287" s="151" t="s">
        <v>232</v>
      </c>
      <c r="D287" s="151" t="s">
        <v>605</v>
      </c>
      <c r="E287" s="151" t="s">
        <v>693</v>
      </c>
      <c r="F287" s="141">
        <f t="shared" si="14"/>
        <v>5966.04</v>
      </c>
      <c r="G287" s="153">
        <v>5966040</v>
      </c>
      <c r="H287" s="141">
        <f t="shared" si="12"/>
        <v>5156.585</v>
      </c>
      <c r="I287" s="153">
        <v>5156585</v>
      </c>
    </row>
    <row r="288" spans="1:9" ht="38.25">
      <c r="A288" s="99">
        <f t="shared" si="13"/>
        <v>276</v>
      </c>
      <c r="B288" s="152" t="s">
        <v>920</v>
      </c>
      <c r="C288" s="151" t="s">
        <v>232</v>
      </c>
      <c r="D288" s="151" t="s">
        <v>606</v>
      </c>
      <c r="E288" s="151" t="s">
        <v>101</v>
      </c>
      <c r="F288" s="141">
        <f t="shared" si="14"/>
        <v>26529.37</v>
      </c>
      <c r="G288" s="153">
        <v>26529370</v>
      </c>
      <c r="H288" s="141">
        <f t="shared" si="12"/>
        <v>27663.72</v>
      </c>
      <c r="I288" s="153">
        <v>27663720</v>
      </c>
    </row>
    <row r="289" spans="1:9" ht="25.5">
      <c r="A289" s="99">
        <f t="shared" si="13"/>
        <v>277</v>
      </c>
      <c r="B289" s="152" t="s">
        <v>770</v>
      </c>
      <c r="C289" s="151" t="s">
        <v>232</v>
      </c>
      <c r="D289" s="151" t="s">
        <v>606</v>
      </c>
      <c r="E289" s="151" t="s">
        <v>693</v>
      </c>
      <c r="F289" s="141">
        <f t="shared" si="14"/>
        <v>26519.395</v>
      </c>
      <c r="G289" s="153">
        <v>26519395</v>
      </c>
      <c r="H289" s="141">
        <f t="shared" si="12"/>
        <v>27653.246</v>
      </c>
      <c r="I289" s="153">
        <v>27653246</v>
      </c>
    </row>
    <row r="290" spans="1:9" ht="12.75">
      <c r="A290" s="99">
        <f t="shared" si="13"/>
        <v>278</v>
      </c>
      <c r="B290" s="152" t="s">
        <v>797</v>
      </c>
      <c r="C290" s="151" t="s">
        <v>232</v>
      </c>
      <c r="D290" s="151" t="s">
        <v>606</v>
      </c>
      <c r="E290" s="151" t="s">
        <v>695</v>
      </c>
      <c r="F290" s="141">
        <f t="shared" si="14"/>
        <v>9.975</v>
      </c>
      <c r="G290" s="153">
        <v>9975</v>
      </c>
      <c r="H290" s="141">
        <f t="shared" si="12"/>
        <v>10.474</v>
      </c>
      <c r="I290" s="153">
        <v>10474</v>
      </c>
    </row>
    <row r="291" spans="1:9" ht="25.5">
      <c r="A291" s="99">
        <f t="shared" si="13"/>
        <v>279</v>
      </c>
      <c r="B291" s="152" t="s">
        <v>921</v>
      </c>
      <c r="C291" s="151" t="s">
        <v>232</v>
      </c>
      <c r="D291" s="151" t="s">
        <v>607</v>
      </c>
      <c r="E291" s="151" t="s">
        <v>101</v>
      </c>
      <c r="F291" s="141">
        <f t="shared" si="14"/>
        <v>1541</v>
      </c>
      <c r="G291" s="153">
        <v>1541000</v>
      </c>
      <c r="H291" s="141">
        <f t="shared" si="12"/>
        <v>1989</v>
      </c>
      <c r="I291" s="153">
        <v>1989000</v>
      </c>
    </row>
    <row r="292" spans="1:9" ht="25.5">
      <c r="A292" s="99">
        <f t="shared" si="13"/>
        <v>280</v>
      </c>
      <c r="B292" s="152" t="s">
        <v>770</v>
      </c>
      <c r="C292" s="151" t="s">
        <v>232</v>
      </c>
      <c r="D292" s="151" t="s">
        <v>607</v>
      </c>
      <c r="E292" s="151" t="s">
        <v>693</v>
      </c>
      <c r="F292" s="141">
        <f t="shared" si="14"/>
        <v>1541</v>
      </c>
      <c r="G292" s="153">
        <v>1541000</v>
      </c>
      <c r="H292" s="141">
        <f t="shared" si="12"/>
        <v>1989</v>
      </c>
      <c r="I292" s="153">
        <v>1989000</v>
      </c>
    </row>
    <row r="293" spans="1:9" ht="63.75">
      <c r="A293" s="99">
        <f t="shared" si="13"/>
        <v>281</v>
      </c>
      <c r="B293" s="152" t="s">
        <v>922</v>
      </c>
      <c r="C293" s="151" t="s">
        <v>232</v>
      </c>
      <c r="D293" s="151" t="s">
        <v>608</v>
      </c>
      <c r="E293" s="151" t="s">
        <v>101</v>
      </c>
      <c r="F293" s="141">
        <f t="shared" si="14"/>
        <v>6016.19</v>
      </c>
      <c r="G293" s="153">
        <v>6016190</v>
      </c>
      <c r="H293" s="141">
        <f t="shared" si="12"/>
        <v>6243.79</v>
      </c>
      <c r="I293" s="153">
        <v>6243790</v>
      </c>
    </row>
    <row r="294" spans="1:9" ht="25.5">
      <c r="A294" s="99">
        <f t="shared" si="13"/>
        <v>282</v>
      </c>
      <c r="B294" s="152" t="s">
        <v>770</v>
      </c>
      <c r="C294" s="151" t="s">
        <v>232</v>
      </c>
      <c r="D294" s="151" t="s">
        <v>608</v>
      </c>
      <c r="E294" s="151" t="s">
        <v>693</v>
      </c>
      <c r="F294" s="141">
        <f t="shared" si="14"/>
        <v>6016.19</v>
      </c>
      <c r="G294" s="153">
        <v>6016190</v>
      </c>
      <c r="H294" s="141">
        <f t="shared" si="12"/>
        <v>6243.79</v>
      </c>
      <c r="I294" s="153">
        <v>6243790</v>
      </c>
    </row>
    <row r="295" spans="1:9" ht="63.75">
      <c r="A295" s="99">
        <f t="shared" si="13"/>
        <v>283</v>
      </c>
      <c r="B295" s="152" t="s">
        <v>923</v>
      </c>
      <c r="C295" s="151" t="s">
        <v>232</v>
      </c>
      <c r="D295" s="151" t="s">
        <v>609</v>
      </c>
      <c r="E295" s="151" t="s">
        <v>101</v>
      </c>
      <c r="F295" s="141">
        <f t="shared" si="14"/>
        <v>5721.48</v>
      </c>
      <c r="G295" s="153">
        <v>5721480</v>
      </c>
      <c r="H295" s="141">
        <f t="shared" si="12"/>
        <v>0</v>
      </c>
      <c r="I295" s="153">
        <v>0</v>
      </c>
    </row>
    <row r="296" spans="1:9" ht="25.5">
      <c r="A296" s="99">
        <f t="shared" si="13"/>
        <v>284</v>
      </c>
      <c r="B296" s="152" t="s">
        <v>770</v>
      </c>
      <c r="C296" s="151" t="s">
        <v>232</v>
      </c>
      <c r="D296" s="151" t="s">
        <v>609</v>
      </c>
      <c r="E296" s="151" t="s">
        <v>693</v>
      </c>
      <c r="F296" s="141">
        <f t="shared" si="14"/>
        <v>5721.48</v>
      </c>
      <c r="G296" s="153">
        <v>5721480</v>
      </c>
      <c r="H296" s="141">
        <f t="shared" si="12"/>
        <v>0</v>
      </c>
      <c r="I296" s="153">
        <v>0</v>
      </c>
    </row>
    <row r="297" spans="1:9" ht="63.75">
      <c r="A297" s="99">
        <f t="shared" si="13"/>
        <v>285</v>
      </c>
      <c r="B297" s="152" t="s">
        <v>924</v>
      </c>
      <c r="C297" s="151" t="s">
        <v>232</v>
      </c>
      <c r="D297" s="151" t="s">
        <v>610</v>
      </c>
      <c r="E297" s="151" t="s">
        <v>101</v>
      </c>
      <c r="F297" s="141">
        <f t="shared" si="14"/>
        <v>1400</v>
      </c>
      <c r="G297" s="153">
        <v>1400000</v>
      </c>
      <c r="H297" s="141">
        <f t="shared" si="12"/>
        <v>1470</v>
      </c>
      <c r="I297" s="153">
        <v>1470000</v>
      </c>
    </row>
    <row r="298" spans="1:9" ht="25.5">
      <c r="A298" s="99">
        <f t="shared" si="13"/>
        <v>286</v>
      </c>
      <c r="B298" s="152" t="s">
        <v>770</v>
      </c>
      <c r="C298" s="151" t="s">
        <v>232</v>
      </c>
      <c r="D298" s="151" t="s">
        <v>610</v>
      </c>
      <c r="E298" s="151" t="s">
        <v>693</v>
      </c>
      <c r="F298" s="141">
        <f t="shared" si="14"/>
        <v>1400</v>
      </c>
      <c r="G298" s="153">
        <v>1400000</v>
      </c>
      <c r="H298" s="141">
        <f t="shared" si="12"/>
        <v>1470</v>
      </c>
      <c r="I298" s="153">
        <v>1470000</v>
      </c>
    </row>
    <row r="299" spans="1:9" ht="102">
      <c r="A299" s="99">
        <f t="shared" si="13"/>
        <v>287</v>
      </c>
      <c r="B299" s="152" t="s">
        <v>925</v>
      </c>
      <c r="C299" s="151" t="s">
        <v>232</v>
      </c>
      <c r="D299" s="151" t="s">
        <v>611</v>
      </c>
      <c r="E299" s="151" t="s">
        <v>101</v>
      </c>
      <c r="F299" s="141">
        <f t="shared" si="14"/>
        <v>242.44</v>
      </c>
      <c r="G299" s="153">
        <v>242440</v>
      </c>
      <c r="H299" s="141">
        <f t="shared" si="12"/>
        <v>255.76</v>
      </c>
      <c r="I299" s="153">
        <v>255760</v>
      </c>
    </row>
    <row r="300" spans="1:9" ht="25.5">
      <c r="A300" s="99">
        <f t="shared" si="13"/>
        <v>288</v>
      </c>
      <c r="B300" s="152" t="s">
        <v>770</v>
      </c>
      <c r="C300" s="151" t="s">
        <v>232</v>
      </c>
      <c r="D300" s="151" t="s">
        <v>611</v>
      </c>
      <c r="E300" s="151" t="s">
        <v>693</v>
      </c>
      <c r="F300" s="141">
        <f t="shared" si="14"/>
        <v>242.44</v>
      </c>
      <c r="G300" s="153">
        <v>242440</v>
      </c>
      <c r="H300" s="141">
        <f t="shared" si="12"/>
        <v>255.76</v>
      </c>
      <c r="I300" s="153">
        <v>255760</v>
      </c>
    </row>
    <row r="301" spans="1:9" ht="114.75">
      <c r="A301" s="99">
        <f t="shared" si="13"/>
        <v>289</v>
      </c>
      <c r="B301" s="152" t="s">
        <v>1287</v>
      </c>
      <c r="C301" s="151" t="s">
        <v>232</v>
      </c>
      <c r="D301" s="151" t="s">
        <v>612</v>
      </c>
      <c r="E301" s="151" t="s">
        <v>101</v>
      </c>
      <c r="F301" s="141">
        <f t="shared" si="14"/>
        <v>144239</v>
      </c>
      <c r="G301" s="153">
        <v>144239000</v>
      </c>
      <c r="H301" s="141">
        <f t="shared" si="12"/>
        <v>160160</v>
      </c>
      <c r="I301" s="153">
        <v>160160000</v>
      </c>
    </row>
    <row r="302" spans="1:9" ht="25.5">
      <c r="A302" s="99">
        <f t="shared" si="13"/>
        <v>290</v>
      </c>
      <c r="B302" s="152" t="s">
        <v>796</v>
      </c>
      <c r="C302" s="151" t="s">
        <v>232</v>
      </c>
      <c r="D302" s="151" t="s">
        <v>612</v>
      </c>
      <c r="E302" s="151" t="s">
        <v>694</v>
      </c>
      <c r="F302" s="141">
        <f t="shared" si="14"/>
        <v>144239</v>
      </c>
      <c r="G302" s="153">
        <v>144239000</v>
      </c>
      <c r="H302" s="141">
        <f t="shared" si="12"/>
        <v>160160</v>
      </c>
      <c r="I302" s="153">
        <v>160160000</v>
      </c>
    </row>
    <row r="303" spans="1:9" ht="114.75">
      <c r="A303" s="99">
        <f t="shared" si="13"/>
        <v>291</v>
      </c>
      <c r="B303" s="152" t="s">
        <v>1288</v>
      </c>
      <c r="C303" s="151" t="s">
        <v>232</v>
      </c>
      <c r="D303" s="151" t="s">
        <v>613</v>
      </c>
      <c r="E303" s="151" t="s">
        <v>101</v>
      </c>
      <c r="F303" s="141">
        <f t="shared" si="14"/>
        <v>3572</v>
      </c>
      <c r="G303" s="153">
        <v>3572000</v>
      </c>
      <c r="H303" s="141">
        <f t="shared" si="12"/>
        <v>3672</v>
      </c>
      <c r="I303" s="153">
        <v>3672000</v>
      </c>
    </row>
    <row r="304" spans="1:9" ht="25.5">
      <c r="A304" s="99">
        <f t="shared" si="13"/>
        <v>292</v>
      </c>
      <c r="B304" s="152" t="s">
        <v>770</v>
      </c>
      <c r="C304" s="151" t="s">
        <v>232</v>
      </c>
      <c r="D304" s="151" t="s">
        <v>613</v>
      </c>
      <c r="E304" s="151" t="s">
        <v>693</v>
      </c>
      <c r="F304" s="141">
        <f t="shared" si="14"/>
        <v>3572</v>
      </c>
      <c r="G304" s="153">
        <v>3572000</v>
      </c>
      <c r="H304" s="141">
        <f t="shared" si="12"/>
        <v>3672</v>
      </c>
      <c r="I304" s="153">
        <v>3672000</v>
      </c>
    </row>
    <row r="305" spans="1:9" ht="38.25">
      <c r="A305" s="99">
        <f t="shared" si="13"/>
        <v>293</v>
      </c>
      <c r="B305" s="152" t="s">
        <v>926</v>
      </c>
      <c r="C305" s="151" t="s">
        <v>232</v>
      </c>
      <c r="D305" s="151" t="s">
        <v>614</v>
      </c>
      <c r="E305" s="151" t="s">
        <v>101</v>
      </c>
      <c r="F305" s="141">
        <f t="shared" si="14"/>
        <v>13094</v>
      </c>
      <c r="G305" s="153">
        <v>13094000</v>
      </c>
      <c r="H305" s="141">
        <f t="shared" si="12"/>
        <v>13697</v>
      </c>
      <c r="I305" s="153">
        <v>13697000</v>
      </c>
    </row>
    <row r="306" spans="1:9" ht="25.5">
      <c r="A306" s="99">
        <f t="shared" si="13"/>
        <v>294</v>
      </c>
      <c r="B306" s="152" t="s">
        <v>770</v>
      </c>
      <c r="C306" s="151" t="s">
        <v>232</v>
      </c>
      <c r="D306" s="151" t="s">
        <v>614</v>
      </c>
      <c r="E306" s="151" t="s">
        <v>693</v>
      </c>
      <c r="F306" s="141">
        <f t="shared" si="14"/>
        <v>13094</v>
      </c>
      <c r="G306" s="153">
        <v>13094000</v>
      </c>
      <c r="H306" s="141">
        <f t="shared" si="12"/>
        <v>13697</v>
      </c>
      <c r="I306" s="153">
        <v>13697000</v>
      </c>
    </row>
    <row r="307" spans="1:9" ht="51">
      <c r="A307" s="99">
        <f t="shared" si="13"/>
        <v>295</v>
      </c>
      <c r="B307" s="152" t="s">
        <v>941</v>
      </c>
      <c r="C307" s="151" t="s">
        <v>232</v>
      </c>
      <c r="D307" s="151" t="s">
        <v>765</v>
      </c>
      <c r="E307" s="151" t="s">
        <v>101</v>
      </c>
      <c r="F307" s="141">
        <f t="shared" si="14"/>
        <v>44902.1</v>
      </c>
      <c r="G307" s="153">
        <v>44902100</v>
      </c>
      <c r="H307" s="141">
        <f t="shared" si="12"/>
        <v>39964.63</v>
      </c>
      <c r="I307" s="153">
        <v>39964630</v>
      </c>
    </row>
    <row r="308" spans="1:9" ht="25.5">
      <c r="A308" s="99">
        <f t="shared" si="13"/>
        <v>296</v>
      </c>
      <c r="B308" s="152" t="s">
        <v>942</v>
      </c>
      <c r="C308" s="151" t="s">
        <v>232</v>
      </c>
      <c r="D308" s="151" t="s">
        <v>615</v>
      </c>
      <c r="E308" s="151" t="s">
        <v>101</v>
      </c>
      <c r="F308" s="141">
        <f t="shared" si="14"/>
        <v>44902.1</v>
      </c>
      <c r="G308" s="153">
        <v>44902100</v>
      </c>
      <c r="H308" s="141">
        <f t="shared" si="12"/>
        <v>39964.63</v>
      </c>
      <c r="I308" s="153">
        <v>39964630</v>
      </c>
    </row>
    <row r="309" spans="1:9" ht="38.25">
      <c r="A309" s="99">
        <f t="shared" si="13"/>
        <v>297</v>
      </c>
      <c r="B309" s="152" t="s">
        <v>943</v>
      </c>
      <c r="C309" s="151" t="s">
        <v>232</v>
      </c>
      <c r="D309" s="151" t="s">
        <v>616</v>
      </c>
      <c r="E309" s="151" t="s">
        <v>101</v>
      </c>
      <c r="F309" s="141">
        <f t="shared" si="14"/>
        <v>5000</v>
      </c>
      <c r="G309" s="153">
        <v>5000000</v>
      </c>
      <c r="H309" s="141">
        <f t="shared" si="12"/>
        <v>0</v>
      </c>
      <c r="I309" s="153">
        <v>0</v>
      </c>
    </row>
    <row r="310" spans="1:9" ht="25.5">
      <c r="A310" s="99">
        <f t="shared" si="13"/>
        <v>298</v>
      </c>
      <c r="B310" s="152" t="s">
        <v>770</v>
      </c>
      <c r="C310" s="151" t="s">
        <v>232</v>
      </c>
      <c r="D310" s="151" t="s">
        <v>616</v>
      </c>
      <c r="E310" s="151" t="s">
        <v>693</v>
      </c>
      <c r="F310" s="141">
        <f t="shared" si="14"/>
        <v>5000</v>
      </c>
      <c r="G310" s="153">
        <v>5000000</v>
      </c>
      <c r="H310" s="141">
        <f t="shared" si="12"/>
        <v>0</v>
      </c>
      <c r="I310" s="153">
        <v>0</v>
      </c>
    </row>
    <row r="311" spans="1:9" ht="25.5">
      <c r="A311" s="99">
        <f t="shared" si="13"/>
        <v>299</v>
      </c>
      <c r="B311" s="152" t="s">
        <v>944</v>
      </c>
      <c r="C311" s="151" t="s">
        <v>232</v>
      </c>
      <c r="D311" s="151" t="s">
        <v>617</v>
      </c>
      <c r="E311" s="151" t="s">
        <v>101</v>
      </c>
      <c r="F311" s="141">
        <f t="shared" si="14"/>
        <v>37653.8</v>
      </c>
      <c r="G311" s="153">
        <v>37653800</v>
      </c>
      <c r="H311" s="141">
        <f t="shared" si="12"/>
        <v>39517.6</v>
      </c>
      <c r="I311" s="153">
        <v>39517600</v>
      </c>
    </row>
    <row r="312" spans="1:9" ht="25.5">
      <c r="A312" s="99">
        <f t="shared" si="13"/>
        <v>300</v>
      </c>
      <c r="B312" s="152" t="s">
        <v>796</v>
      </c>
      <c r="C312" s="151" t="s">
        <v>232</v>
      </c>
      <c r="D312" s="151" t="s">
        <v>617</v>
      </c>
      <c r="E312" s="151" t="s">
        <v>694</v>
      </c>
      <c r="F312" s="141">
        <f t="shared" si="14"/>
        <v>32899.7</v>
      </c>
      <c r="G312" s="153">
        <v>32899700</v>
      </c>
      <c r="H312" s="141">
        <f t="shared" si="12"/>
        <v>34479.5</v>
      </c>
      <c r="I312" s="153">
        <v>34479500</v>
      </c>
    </row>
    <row r="313" spans="1:9" ht="25.5">
      <c r="A313" s="99">
        <f t="shared" si="13"/>
        <v>301</v>
      </c>
      <c r="B313" s="152" t="s">
        <v>770</v>
      </c>
      <c r="C313" s="151" t="s">
        <v>232</v>
      </c>
      <c r="D313" s="151" t="s">
        <v>617</v>
      </c>
      <c r="E313" s="151" t="s">
        <v>693</v>
      </c>
      <c r="F313" s="141">
        <f t="shared" si="14"/>
        <v>4708.4</v>
      </c>
      <c r="G313" s="153">
        <v>4708400</v>
      </c>
      <c r="H313" s="141">
        <f t="shared" si="12"/>
        <v>4990.1</v>
      </c>
      <c r="I313" s="153">
        <v>4990100</v>
      </c>
    </row>
    <row r="314" spans="1:9" ht="12.75">
      <c r="A314" s="99">
        <f t="shared" si="13"/>
        <v>302</v>
      </c>
      <c r="B314" s="152" t="s">
        <v>797</v>
      </c>
      <c r="C314" s="151" t="s">
        <v>232</v>
      </c>
      <c r="D314" s="151" t="s">
        <v>617</v>
      </c>
      <c r="E314" s="151" t="s">
        <v>695</v>
      </c>
      <c r="F314" s="141">
        <f t="shared" si="14"/>
        <v>45.7</v>
      </c>
      <c r="G314" s="153">
        <v>45700</v>
      </c>
      <c r="H314" s="141">
        <f t="shared" si="12"/>
        <v>48</v>
      </c>
      <c r="I314" s="153">
        <v>48000</v>
      </c>
    </row>
    <row r="315" spans="1:9" ht="38.25">
      <c r="A315" s="99">
        <f t="shared" si="13"/>
        <v>303</v>
      </c>
      <c r="B315" s="152" t="s">
        <v>945</v>
      </c>
      <c r="C315" s="151" t="s">
        <v>232</v>
      </c>
      <c r="D315" s="151" t="s">
        <v>618</v>
      </c>
      <c r="E315" s="151" t="s">
        <v>101</v>
      </c>
      <c r="F315" s="141">
        <f t="shared" si="14"/>
        <v>2248.3</v>
      </c>
      <c r="G315" s="153">
        <v>2248300</v>
      </c>
      <c r="H315" s="141">
        <f t="shared" si="12"/>
        <v>447.03</v>
      </c>
      <c r="I315" s="153">
        <v>447030</v>
      </c>
    </row>
    <row r="316" spans="1:9" ht="25.5">
      <c r="A316" s="99">
        <f t="shared" si="13"/>
        <v>304</v>
      </c>
      <c r="B316" s="152" t="s">
        <v>770</v>
      </c>
      <c r="C316" s="151" t="s">
        <v>232</v>
      </c>
      <c r="D316" s="151" t="s">
        <v>618</v>
      </c>
      <c r="E316" s="151" t="s">
        <v>693</v>
      </c>
      <c r="F316" s="141">
        <f t="shared" si="14"/>
        <v>2248.3</v>
      </c>
      <c r="G316" s="153">
        <v>2248300</v>
      </c>
      <c r="H316" s="141">
        <f t="shared" si="12"/>
        <v>447.03</v>
      </c>
      <c r="I316" s="153">
        <v>447030</v>
      </c>
    </row>
    <row r="317" spans="1:9" ht="12.75">
      <c r="A317" s="99">
        <f t="shared" si="13"/>
        <v>305</v>
      </c>
      <c r="B317" s="152" t="s">
        <v>265</v>
      </c>
      <c r="C317" s="151" t="s">
        <v>233</v>
      </c>
      <c r="D317" s="151" t="s">
        <v>113</v>
      </c>
      <c r="E317" s="151" t="s">
        <v>101</v>
      </c>
      <c r="F317" s="141">
        <f t="shared" si="14"/>
        <v>19401.52</v>
      </c>
      <c r="G317" s="153">
        <v>19401520</v>
      </c>
      <c r="H317" s="141">
        <f t="shared" si="12"/>
        <v>19799</v>
      </c>
      <c r="I317" s="153">
        <v>19799000</v>
      </c>
    </row>
    <row r="318" spans="1:9" ht="38.25">
      <c r="A318" s="99">
        <f t="shared" si="13"/>
        <v>306</v>
      </c>
      <c r="B318" s="152" t="s">
        <v>909</v>
      </c>
      <c r="C318" s="151" t="s">
        <v>233</v>
      </c>
      <c r="D318" s="151" t="s">
        <v>764</v>
      </c>
      <c r="E318" s="151" t="s">
        <v>101</v>
      </c>
      <c r="F318" s="141">
        <f t="shared" si="14"/>
        <v>16844.02</v>
      </c>
      <c r="G318" s="153">
        <v>16844020</v>
      </c>
      <c r="H318" s="141">
        <f t="shared" si="12"/>
        <v>17191.3</v>
      </c>
      <c r="I318" s="153">
        <v>17191300</v>
      </c>
    </row>
    <row r="319" spans="1:9" ht="38.25">
      <c r="A319" s="99">
        <f t="shared" si="13"/>
        <v>307</v>
      </c>
      <c r="B319" s="152" t="s">
        <v>927</v>
      </c>
      <c r="C319" s="151" t="s">
        <v>233</v>
      </c>
      <c r="D319" s="151" t="s">
        <v>619</v>
      </c>
      <c r="E319" s="151" t="s">
        <v>101</v>
      </c>
      <c r="F319" s="141">
        <f t="shared" si="14"/>
        <v>16369.02</v>
      </c>
      <c r="G319" s="153">
        <v>16369020</v>
      </c>
      <c r="H319" s="141">
        <f t="shared" si="12"/>
        <v>17191.3</v>
      </c>
      <c r="I319" s="153">
        <v>17191300</v>
      </c>
    </row>
    <row r="320" spans="1:9" ht="25.5">
      <c r="A320" s="99">
        <f t="shared" si="13"/>
        <v>308</v>
      </c>
      <c r="B320" s="152" t="s">
        <v>928</v>
      </c>
      <c r="C320" s="151" t="s">
        <v>233</v>
      </c>
      <c r="D320" s="151" t="s">
        <v>620</v>
      </c>
      <c r="E320" s="151" t="s">
        <v>101</v>
      </c>
      <c r="F320" s="141">
        <f t="shared" si="14"/>
        <v>7255.7</v>
      </c>
      <c r="G320" s="153">
        <v>7255700</v>
      </c>
      <c r="H320" s="141">
        <f t="shared" si="12"/>
        <v>7668.39</v>
      </c>
      <c r="I320" s="153">
        <v>7668390</v>
      </c>
    </row>
    <row r="321" spans="1:9" ht="25.5">
      <c r="A321" s="99">
        <f t="shared" si="13"/>
        <v>309</v>
      </c>
      <c r="B321" s="152" t="s">
        <v>770</v>
      </c>
      <c r="C321" s="151" t="s">
        <v>233</v>
      </c>
      <c r="D321" s="151" t="s">
        <v>620</v>
      </c>
      <c r="E321" s="151" t="s">
        <v>693</v>
      </c>
      <c r="F321" s="141">
        <f t="shared" si="14"/>
        <v>7255.7</v>
      </c>
      <c r="G321" s="153">
        <v>7255700</v>
      </c>
      <c r="H321" s="141">
        <f t="shared" si="12"/>
        <v>7668.39</v>
      </c>
      <c r="I321" s="153">
        <v>7668390</v>
      </c>
    </row>
    <row r="322" spans="1:9" ht="25.5">
      <c r="A322" s="99">
        <f t="shared" si="13"/>
        <v>310</v>
      </c>
      <c r="B322" s="152" t="s">
        <v>929</v>
      </c>
      <c r="C322" s="151" t="s">
        <v>233</v>
      </c>
      <c r="D322" s="151" t="s">
        <v>621</v>
      </c>
      <c r="E322" s="151" t="s">
        <v>101</v>
      </c>
      <c r="F322" s="141">
        <f t="shared" si="14"/>
        <v>907.22</v>
      </c>
      <c r="G322" s="153">
        <v>907220</v>
      </c>
      <c r="H322" s="141">
        <f t="shared" si="12"/>
        <v>911.51</v>
      </c>
      <c r="I322" s="153">
        <v>911510</v>
      </c>
    </row>
    <row r="323" spans="1:9" ht="25.5">
      <c r="A323" s="99">
        <f t="shared" si="13"/>
        <v>311</v>
      </c>
      <c r="B323" s="152" t="s">
        <v>770</v>
      </c>
      <c r="C323" s="151" t="s">
        <v>233</v>
      </c>
      <c r="D323" s="151" t="s">
        <v>621</v>
      </c>
      <c r="E323" s="151" t="s">
        <v>693</v>
      </c>
      <c r="F323" s="141">
        <f t="shared" si="14"/>
        <v>907.22</v>
      </c>
      <c r="G323" s="153">
        <v>907220</v>
      </c>
      <c r="H323" s="141">
        <f t="shared" si="12"/>
        <v>911.51</v>
      </c>
      <c r="I323" s="153">
        <v>911510</v>
      </c>
    </row>
    <row r="324" spans="1:9" ht="51">
      <c r="A324" s="99">
        <f t="shared" si="13"/>
        <v>312</v>
      </c>
      <c r="B324" s="152" t="s">
        <v>930</v>
      </c>
      <c r="C324" s="151" t="s">
        <v>233</v>
      </c>
      <c r="D324" s="151" t="s">
        <v>622</v>
      </c>
      <c r="E324" s="151" t="s">
        <v>101</v>
      </c>
      <c r="F324" s="141">
        <f t="shared" si="14"/>
        <v>100</v>
      </c>
      <c r="G324" s="153">
        <v>100000</v>
      </c>
      <c r="H324" s="141">
        <f t="shared" si="12"/>
        <v>100</v>
      </c>
      <c r="I324" s="153">
        <v>100000</v>
      </c>
    </row>
    <row r="325" spans="1:9" ht="25.5">
      <c r="A325" s="99">
        <f t="shared" si="13"/>
        <v>313</v>
      </c>
      <c r="B325" s="152" t="s">
        <v>770</v>
      </c>
      <c r="C325" s="151" t="s">
        <v>233</v>
      </c>
      <c r="D325" s="151" t="s">
        <v>622</v>
      </c>
      <c r="E325" s="151" t="s">
        <v>693</v>
      </c>
      <c r="F325" s="141">
        <f t="shared" si="14"/>
        <v>100</v>
      </c>
      <c r="G325" s="153">
        <v>100000</v>
      </c>
      <c r="H325" s="141">
        <f t="shared" si="12"/>
        <v>100</v>
      </c>
      <c r="I325" s="153">
        <v>100000</v>
      </c>
    </row>
    <row r="326" spans="1:9" ht="12.75">
      <c r="A326" s="99">
        <f t="shared" si="13"/>
        <v>314</v>
      </c>
      <c r="B326" s="152" t="s">
        <v>931</v>
      </c>
      <c r="C326" s="151" t="s">
        <v>233</v>
      </c>
      <c r="D326" s="151" t="s">
        <v>623</v>
      </c>
      <c r="E326" s="151" t="s">
        <v>101</v>
      </c>
      <c r="F326" s="141">
        <f t="shared" si="14"/>
        <v>8106.1</v>
      </c>
      <c r="G326" s="153">
        <v>8106100</v>
      </c>
      <c r="H326" s="141">
        <f t="shared" si="12"/>
        <v>8511.4</v>
      </c>
      <c r="I326" s="153">
        <v>8511400</v>
      </c>
    </row>
    <row r="327" spans="1:9" ht="25.5">
      <c r="A327" s="99">
        <f t="shared" si="13"/>
        <v>315</v>
      </c>
      <c r="B327" s="152" t="s">
        <v>770</v>
      </c>
      <c r="C327" s="151" t="s">
        <v>233</v>
      </c>
      <c r="D327" s="151" t="s">
        <v>623</v>
      </c>
      <c r="E327" s="151" t="s">
        <v>693</v>
      </c>
      <c r="F327" s="141">
        <f t="shared" si="14"/>
        <v>8106.1</v>
      </c>
      <c r="G327" s="153">
        <v>8106100</v>
      </c>
      <c r="H327" s="141">
        <f t="shared" si="12"/>
        <v>8511.4</v>
      </c>
      <c r="I327" s="153">
        <v>8511400</v>
      </c>
    </row>
    <row r="328" spans="1:9" ht="38.25">
      <c r="A328" s="99">
        <f t="shared" si="13"/>
        <v>316</v>
      </c>
      <c r="B328" s="152" t="s">
        <v>932</v>
      </c>
      <c r="C328" s="151" t="s">
        <v>233</v>
      </c>
      <c r="D328" s="151" t="s">
        <v>624</v>
      </c>
      <c r="E328" s="151" t="s">
        <v>101</v>
      </c>
      <c r="F328" s="141">
        <f t="shared" si="14"/>
        <v>475</v>
      </c>
      <c r="G328" s="153">
        <v>475000</v>
      </c>
      <c r="H328" s="141">
        <f t="shared" si="12"/>
        <v>0</v>
      </c>
      <c r="I328" s="153">
        <v>0</v>
      </c>
    </row>
    <row r="329" spans="1:9" ht="38.25">
      <c r="A329" s="99">
        <f t="shared" si="13"/>
        <v>317</v>
      </c>
      <c r="B329" s="152" t="s">
        <v>933</v>
      </c>
      <c r="C329" s="151" t="s">
        <v>233</v>
      </c>
      <c r="D329" s="151" t="s">
        <v>625</v>
      </c>
      <c r="E329" s="151" t="s">
        <v>101</v>
      </c>
      <c r="F329" s="141">
        <f t="shared" si="14"/>
        <v>150</v>
      </c>
      <c r="G329" s="153">
        <v>150000</v>
      </c>
      <c r="H329" s="141">
        <f t="shared" si="12"/>
        <v>0</v>
      </c>
      <c r="I329" s="153">
        <v>0</v>
      </c>
    </row>
    <row r="330" spans="1:9" ht="25.5">
      <c r="A330" s="99">
        <f t="shared" si="13"/>
        <v>318</v>
      </c>
      <c r="B330" s="152" t="s">
        <v>770</v>
      </c>
      <c r="C330" s="151" t="s">
        <v>233</v>
      </c>
      <c r="D330" s="151" t="s">
        <v>625</v>
      </c>
      <c r="E330" s="151" t="s">
        <v>693</v>
      </c>
      <c r="F330" s="141">
        <f t="shared" si="14"/>
        <v>150</v>
      </c>
      <c r="G330" s="153">
        <v>150000</v>
      </c>
      <c r="H330" s="141">
        <f t="shared" si="12"/>
        <v>0</v>
      </c>
      <c r="I330" s="153">
        <v>0</v>
      </c>
    </row>
    <row r="331" spans="1:9" ht="38.25">
      <c r="A331" s="99">
        <f t="shared" si="13"/>
        <v>319</v>
      </c>
      <c r="B331" s="152" t="s">
        <v>934</v>
      </c>
      <c r="C331" s="151" t="s">
        <v>233</v>
      </c>
      <c r="D331" s="151" t="s">
        <v>626</v>
      </c>
      <c r="E331" s="151" t="s">
        <v>101</v>
      </c>
      <c r="F331" s="141">
        <f t="shared" si="14"/>
        <v>230</v>
      </c>
      <c r="G331" s="153">
        <v>230000</v>
      </c>
      <c r="H331" s="141">
        <f t="shared" si="12"/>
        <v>0</v>
      </c>
      <c r="I331" s="153">
        <v>0</v>
      </c>
    </row>
    <row r="332" spans="1:9" ht="25.5">
      <c r="A332" s="99">
        <f t="shared" si="13"/>
        <v>320</v>
      </c>
      <c r="B332" s="152" t="s">
        <v>770</v>
      </c>
      <c r="C332" s="151" t="s">
        <v>233</v>
      </c>
      <c r="D332" s="151" t="s">
        <v>626</v>
      </c>
      <c r="E332" s="151" t="s">
        <v>693</v>
      </c>
      <c r="F332" s="141">
        <f t="shared" si="14"/>
        <v>230</v>
      </c>
      <c r="G332" s="153">
        <v>230000</v>
      </c>
      <c r="H332" s="141">
        <f t="shared" si="12"/>
        <v>0</v>
      </c>
      <c r="I332" s="153">
        <v>0</v>
      </c>
    </row>
    <row r="333" spans="1:9" ht="38.25">
      <c r="A333" s="99">
        <f t="shared" si="13"/>
        <v>321</v>
      </c>
      <c r="B333" s="152" t="s">
        <v>936</v>
      </c>
      <c r="C333" s="151" t="s">
        <v>233</v>
      </c>
      <c r="D333" s="151" t="s">
        <v>628</v>
      </c>
      <c r="E333" s="151" t="s">
        <v>101</v>
      </c>
      <c r="F333" s="141">
        <f t="shared" si="14"/>
        <v>90</v>
      </c>
      <c r="G333" s="153">
        <v>90000</v>
      </c>
      <c r="H333" s="141">
        <f t="shared" si="12"/>
        <v>0</v>
      </c>
      <c r="I333" s="153">
        <v>0</v>
      </c>
    </row>
    <row r="334" spans="1:9" ht="25.5">
      <c r="A334" s="99">
        <f t="shared" si="13"/>
        <v>322</v>
      </c>
      <c r="B334" s="152" t="s">
        <v>770</v>
      </c>
      <c r="C334" s="151" t="s">
        <v>233</v>
      </c>
      <c r="D334" s="151" t="s">
        <v>628</v>
      </c>
      <c r="E334" s="151" t="s">
        <v>693</v>
      </c>
      <c r="F334" s="141">
        <f t="shared" si="14"/>
        <v>90</v>
      </c>
      <c r="G334" s="153">
        <v>90000</v>
      </c>
      <c r="H334" s="141">
        <f aca="true" t="shared" si="15" ref="H334:H397">I334/1000</f>
        <v>0</v>
      </c>
      <c r="I334" s="153">
        <v>0</v>
      </c>
    </row>
    <row r="335" spans="1:9" ht="38.25">
      <c r="A335" s="99">
        <f aca="true" t="shared" si="16" ref="A335:A398">1+A334</f>
        <v>323</v>
      </c>
      <c r="B335" s="152" t="s">
        <v>937</v>
      </c>
      <c r="C335" s="151" t="s">
        <v>233</v>
      </c>
      <c r="D335" s="151" t="s">
        <v>629</v>
      </c>
      <c r="E335" s="151" t="s">
        <v>101</v>
      </c>
      <c r="F335" s="141">
        <f>G335/1000</f>
        <v>5</v>
      </c>
      <c r="G335" s="153">
        <v>5000</v>
      </c>
      <c r="H335" s="141">
        <f t="shared" si="15"/>
        <v>0</v>
      </c>
      <c r="I335" s="153">
        <v>0</v>
      </c>
    </row>
    <row r="336" spans="1:9" ht="25.5">
      <c r="A336" s="99">
        <f t="shared" si="16"/>
        <v>324</v>
      </c>
      <c r="B336" s="152" t="s">
        <v>770</v>
      </c>
      <c r="C336" s="151" t="s">
        <v>233</v>
      </c>
      <c r="D336" s="151" t="s">
        <v>629</v>
      </c>
      <c r="E336" s="151" t="s">
        <v>693</v>
      </c>
      <c r="F336" s="141">
        <f>G336/1000</f>
        <v>5</v>
      </c>
      <c r="G336" s="153">
        <v>5000</v>
      </c>
      <c r="H336" s="141">
        <f t="shared" si="15"/>
        <v>0</v>
      </c>
      <c r="I336" s="153">
        <v>0</v>
      </c>
    </row>
    <row r="337" spans="1:9" ht="51">
      <c r="A337" s="99">
        <f t="shared" si="16"/>
        <v>325</v>
      </c>
      <c r="B337" s="152" t="s">
        <v>941</v>
      </c>
      <c r="C337" s="151" t="s">
        <v>233</v>
      </c>
      <c r="D337" s="151" t="s">
        <v>765</v>
      </c>
      <c r="E337" s="151" t="s">
        <v>101</v>
      </c>
      <c r="F337" s="141">
        <f>G337/1000</f>
        <v>2557.5</v>
      </c>
      <c r="G337" s="153">
        <v>2557500</v>
      </c>
      <c r="H337" s="141">
        <f t="shared" si="15"/>
        <v>2607.7</v>
      </c>
      <c r="I337" s="153">
        <v>2607700</v>
      </c>
    </row>
    <row r="338" spans="1:9" ht="25.5">
      <c r="A338" s="99">
        <f t="shared" si="16"/>
        <v>326</v>
      </c>
      <c r="B338" s="152" t="s">
        <v>946</v>
      </c>
      <c r="C338" s="151" t="s">
        <v>233</v>
      </c>
      <c r="D338" s="151" t="s">
        <v>630</v>
      </c>
      <c r="E338" s="151" t="s">
        <v>101</v>
      </c>
      <c r="F338" s="141">
        <f>G338/1000</f>
        <v>1803.5</v>
      </c>
      <c r="G338" s="153">
        <v>1803500</v>
      </c>
      <c r="H338" s="141">
        <f t="shared" si="15"/>
        <v>1853.7</v>
      </c>
      <c r="I338" s="153">
        <v>1853700</v>
      </c>
    </row>
    <row r="339" spans="1:9" ht="38.25">
      <c r="A339" s="99">
        <f t="shared" si="16"/>
        <v>327</v>
      </c>
      <c r="B339" s="152" t="s">
        <v>947</v>
      </c>
      <c r="C339" s="151" t="s">
        <v>233</v>
      </c>
      <c r="D339" s="151" t="s">
        <v>631</v>
      </c>
      <c r="E339" s="151" t="s">
        <v>101</v>
      </c>
      <c r="F339" s="141">
        <f>G339/1000</f>
        <v>100</v>
      </c>
      <c r="G339" s="153">
        <v>100000</v>
      </c>
      <c r="H339" s="141">
        <f t="shared" si="15"/>
        <v>135</v>
      </c>
      <c r="I339" s="153">
        <v>135000</v>
      </c>
    </row>
    <row r="340" spans="1:9" ht="25.5">
      <c r="A340" s="99">
        <f t="shared" si="16"/>
        <v>328</v>
      </c>
      <c r="B340" s="152" t="s">
        <v>770</v>
      </c>
      <c r="C340" s="151" t="s">
        <v>233</v>
      </c>
      <c r="D340" s="151" t="s">
        <v>631</v>
      </c>
      <c r="E340" s="151" t="s">
        <v>693</v>
      </c>
      <c r="F340" s="141">
        <f>G340/1000</f>
        <v>100</v>
      </c>
      <c r="G340" s="153">
        <v>100000</v>
      </c>
      <c r="H340" s="141">
        <f t="shared" si="15"/>
        <v>135</v>
      </c>
      <c r="I340" s="153">
        <v>135000</v>
      </c>
    </row>
    <row r="341" spans="1:9" ht="38.25">
      <c r="A341" s="99">
        <f t="shared" si="16"/>
        <v>329</v>
      </c>
      <c r="B341" s="152" t="s">
        <v>948</v>
      </c>
      <c r="C341" s="151" t="s">
        <v>233</v>
      </c>
      <c r="D341" s="151" t="s">
        <v>632</v>
      </c>
      <c r="E341" s="151" t="s">
        <v>101</v>
      </c>
      <c r="F341" s="141">
        <f>G341/1000</f>
        <v>35</v>
      </c>
      <c r="G341" s="153">
        <v>35000</v>
      </c>
      <c r="H341" s="141">
        <f t="shared" si="15"/>
        <v>0</v>
      </c>
      <c r="I341" s="153">
        <v>0</v>
      </c>
    </row>
    <row r="342" spans="1:9" ht="25.5">
      <c r="A342" s="99">
        <f t="shared" si="16"/>
        <v>330</v>
      </c>
      <c r="B342" s="152" t="s">
        <v>770</v>
      </c>
      <c r="C342" s="151" t="s">
        <v>233</v>
      </c>
      <c r="D342" s="151" t="s">
        <v>632</v>
      </c>
      <c r="E342" s="151" t="s">
        <v>693</v>
      </c>
      <c r="F342" s="141">
        <f>G342/1000</f>
        <v>35</v>
      </c>
      <c r="G342" s="153">
        <v>35000</v>
      </c>
      <c r="H342" s="141">
        <f t="shared" si="15"/>
        <v>0</v>
      </c>
      <c r="I342" s="153">
        <v>0</v>
      </c>
    </row>
    <row r="343" spans="1:9" ht="25.5">
      <c r="A343" s="99">
        <f t="shared" si="16"/>
        <v>331</v>
      </c>
      <c r="B343" s="152" t="s">
        <v>949</v>
      </c>
      <c r="C343" s="151" t="s">
        <v>233</v>
      </c>
      <c r="D343" s="151" t="s">
        <v>633</v>
      </c>
      <c r="E343" s="151" t="s">
        <v>101</v>
      </c>
      <c r="F343" s="141">
        <f>G343/1000</f>
        <v>665</v>
      </c>
      <c r="G343" s="153">
        <v>665000</v>
      </c>
      <c r="H343" s="141">
        <f t="shared" si="15"/>
        <v>665</v>
      </c>
      <c r="I343" s="153">
        <v>665000</v>
      </c>
    </row>
    <row r="344" spans="1:9" ht="25.5">
      <c r="A344" s="99">
        <f t="shared" si="16"/>
        <v>332</v>
      </c>
      <c r="B344" s="152" t="s">
        <v>796</v>
      </c>
      <c r="C344" s="151" t="s">
        <v>233</v>
      </c>
      <c r="D344" s="151" t="s">
        <v>633</v>
      </c>
      <c r="E344" s="151" t="s">
        <v>694</v>
      </c>
      <c r="F344" s="141">
        <f>G344/1000</f>
        <v>120</v>
      </c>
      <c r="G344" s="153">
        <v>120000</v>
      </c>
      <c r="H344" s="141">
        <f t="shared" si="15"/>
        <v>120</v>
      </c>
      <c r="I344" s="153">
        <v>120000</v>
      </c>
    </row>
    <row r="345" spans="1:9" ht="25.5">
      <c r="A345" s="99">
        <f t="shared" si="16"/>
        <v>333</v>
      </c>
      <c r="B345" s="152" t="s">
        <v>770</v>
      </c>
      <c r="C345" s="151" t="s">
        <v>233</v>
      </c>
      <c r="D345" s="151" t="s">
        <v>633</v>
      </c>
      <c r="E345" s="151" t="s">
        <v>693</v>
      </c>
      <c r="F345" s="141">
        <f>G345/1000</f>
        <v>545</v>
      </c>
      <c r="G345" s="153">
        <v>545000</v>
      </c>
      <c r="H345" s="141">
        <f t="shared" si="15"/>
        <v>545</v>
      </c>
      <c r="I345" s="153">
        <v>545000</v>
      </c>
    </row>
    <row r="346" spans="1:9" ht="38.25">
      <c r="A346" s="99">
        <f t="shared" si="16"/>
        <v>334</v>
      </c>
      <c r="B346" s="152" t="s">
        <v>950</v>
      </c>
      <c r="C346" s="151" t="s">
        <v>233</v>
      </c>
      <c r="D346" s="151" t="s">
        <v>634</v>
      </c>
      <c r="E346" s="151" t="s">
        <v>101</v>
      </c>
      <c r="F346" s="141">
        <f>G346/1000</f>
        <v>1003.5</v>
      </c>
      <c r="G346" s="153">
        <v>1003500</v>
      </c>
      <c r="H346" s="141">
        <f t="shared" si="15"/>
        <v>1053.7</v>
      </c>
      <c r="I346" s="153">
        <v>1053700</v>
      </c>
    </row>
    <row r="347" spans="1:9" ht="25.5">
      <c r="A347" s="99">
        <f t="shared" si="16"/>
        <v>335</v>
      </c>
      <c r="B347" s="152" t="s">
        <v>796</v>
      </c>
      <c r="C347" s="151" t="s">
        <v>233</v>
      </c>
      <c r="D347" s="151" t="s">
        <v>634</v>
      </c>
      <c r="E347" s="151" t="s">
        <v>694</v>
      </c>
      <c r="F347" s="141">
        <f>G347/1000</f>
        <v>876.6</v>
      </c>
      <c r="G347" s="153">
        <v>876600</v>
      </c>
      <c r="H347" s="141">
        <f t="shared" si="15"/>
        <v>920.4</v>
      </c>
      <c r="I347" s="153">
        <v>920400</v>
      </c>
    </row>
    <row r="348" spans="1:9" ht="25.5">
      <c r="A348" s="99">
        <f t="shared" si="16"/>
        <v>336</v>
      </c>
      <c r="B348" s="152" t="s">
        <v>770</v>
      </c>
      <c r="C348" s="151" t="s">
        <v>233</v>
      </c>
      <c r="D348" s="151" t="s">
        <v>634</v>
      </c>
      <c r="E348" s="151" t="s">
        <v>693</v>
      </c>
      <c r="F348" s="141">
        <f>G348/1000</f>
        <v>126.9</v>
      </c>
      <c r="G348" s="153">
        <v>126900</v>
      </c>
      <c r="H348" s="141">
        <f t="shared" si="15"/>
        <v>133.3</v>
      </c>
      <c r="I348" s="153">
        <v>133300</v>
      </c>
    </row>
    <row r="349" spans="1:9" ht="25.5">
      <c r="A349" s="99">
        <f t="shared" si="16"/>
        <v>337</v>
      </c>
      <c r="B349" s="152" t="s">
        <v>951</v>
      </c>
      <c r="C349" s="151" t="s">
        <v>233</v>
      </c>
      <c r="D349" s="151" t="s">
        <v>635</v>
      </c>
      <c r="E349" s="151" t="s">
        <v>101</v>
      </c>
      <c r="F349" s="141">
        <f>G349/1000</f>
        <v>754</v>
      </c>
      <c r="G349" s="153">
        <v>754000</v>
      </c>
      <c r="H349" s="141">
        <f t="shared" si="15"/>
        <v>754</v>
      </c>
      <c r="I349" s="153">
        <v>754000</v>
      </c>
    </row>
    <row r="350" spans="1:9" ht="51">
      <c r="A350" s="99">
        <f t="shared" si="16"/>
        <v>338</v>
      </c>
      <c r="B350" s="152" t="s">
        <v>952</v>
      </c>
      <c r="C350" s="151" t="s">
        <v>233</v>
      </c>
      <c r="D350" s="151" t="s">
        <v>636</v>
      </c>
      <c r="E350" s="151" t="s">
        <v>101</v>
      </c>
      <c r="F350" s="141">
        <f>G350/1000</f>
        <v>185</v>
      </c>
      <c r="G350" s="153">
        <v>185000</v>
      </c>
      <c r="H350" s="141">
        <f t="shared" si="15"/>
        <v>185</v>
      </c>
      <c r="I350" s="153">
        <v>185000</v>
      </c>
    </row>
    <row r="351" spans="1:9" ht="25.5">
      <c r="A351" s="99">
        <f t="shared" si="16"/>
        <v>339</v>
      </c>
      <c r="B351" s="152" t="s">
        <v>770</v>
      </c>
      <c r="C351" s="151" t="s">
        <v>233</v>
      </c>
      <c r="D351" s="151" t="s">
        <v>636</v>
      </c>
      <c r="E351" s="151" t="s">
        <v>693</v>
      </c>
      <c r="F351" s="141">
        <f>G351/1000</f>
        <v>185</v>
      </c>
      <c r="G351" s="153">
        <v>185000</v>
      </c>
      <c r="H351" s="141">
        <f t="shared" si="15"/>
        <v>185</v>
      </c>
      <c r="I351" s="153">
        <v>185000</v>
      </c>
    </row>
    <row r="352" spans="1:9" ht="25.5">
      <c r="A352" s="99">
        <f t="shared" si="16"/>
        <v>340</v>
      </c>
      <c r="B352" s="152" t="s">
        <v>953</v>
      </c>
      <c r="C352" s="151" t="s">
        <v>233</v>
      </c>
      <c r="D352" s="151" t="s">
        <v>637</v>
      </c>
      <c r="E352" s="151" t="s">
        <v>101</v>
      </c>
      <c r="F352" s="141">
        <f>G352/1000</f>
        <v>50</v>
      </c>
      <c r="G352" s="153">
        <v>50000</v>
      </c>
      <c r="H352" s="141">
        <f t="shared" si="15"/>
        <v>50</v>
      </c>
      <c r="I352" s="153">
        <v>50000</v>
      </c>
    </row>
    <row r="353" spans="1:9" ht="25.5">
      <c r="A353" s="99">
        <f t="shared" si="16"/>
        <v>341</v>
      </c>
      <c r="B353" s="152" t="s">
        <v>770</v>
      </c>
      <c r="C353" s="151" t="s">
        <v>233</v>
      </c>
      <c r="D353" s="151" t="s">
        <v>637</v>
      </c>
      <c r="E353" s="151" t="s">
        <v>693</v>
      </c>
      <c r="F353" s="141">
        <f>G353/1000</f>
        <v>50</v>
      </c>
      <c r="G353" s="153">
        <v>50000</v>
      </c>
      <c r="H353" s="141">
        <f t="shared" si="15"/>
        <v>50</v>
      </c>
      <c r="I353" s="153">
        <v>50000</v>
      </c>
    </row>
    <row r="354" spans="1:9" ht="63.75">
      <c r="A354" s="99">
        <f t="shared" si="16"/>
        <v>342</v>
      </c>
      <c r="B354" s="152" t="s">
        <v>954</v>
      </c>
      <c r="C354" s="151" t="s">
        <v>233</v>
      </c>
      <c r="D354" s="151" t="s">
        <v>638</v>
      </c>
      <c r="E354" s="151" t="s">
        <v>101</v>
      </c>
      <c r="F354" s="141">
        <f>G354/1000</f>
        <v>90</v>
      </c>
      <c r="G354" s="153">
        <v>90000</v>
      </c>
      <c r="H354" s="141">
        <f t="shared" si="15"/>
        <v>90</v>
      </c>
      <c r="I354" s="153">
        <v>90000</v>
      </c>
    </row>
    <row r="355" spans="1:9" ht="25.5">
      <c r="A355" s="99">
        <f t="shared" si="16"/>
        <v>343</v>
      </c>
      <c r="B355" s="152" t="s">
        <v>770</v>
      </c>
      <c r="C355" s="151" t="s">
        <v>233</v>
      </c>
      <c r="D355" s="151" t="s">
        <v>638</v>
      </c>
      <c r="E355" s="151" t="s">
        <v>693</v>
      </c>
      <c r="F355" s="141">
        <f>G355/1000</f>
        <v>90</v>
      </c>
      <c r="G355" s="153">
        <v>90000</v>
      </c>
      <c r="H355" s="141">
        <f t="shared" si="15"/>
        <v>90</v>
      </c>
      <c r="I355" s="153">
        <v>90000</v>
      </c>
    </row>
    <row r="356" spans="1:9" ht="38.25">
      <c r="A356" s="99">
        <f t="shared" si="16"/>
        <v>344</v>
      </c>
      <c r="B356" s="152" t="s">
        <v>955</v>
      </c>
      <c r="C356" s="151" t="s">
        <v>233</v>
      </c>
      <c r="D356" s="151" t="s">
        <v>639</v>
      </c>
      <c r="E356" s="151" t="s">
        <v>101</v>
      </c>
      <c r="F356" s="141">
        <f>G356/1000</f>
        <v>42</v>
      </c>
      <c r="G356" s="153">
        <v>42000</v>
      </c>
      <c r="H356" s="141">
        <f t="shared" si="15"/>
        <v>42</v>
      </c>
      <c r="I356" s="153">
        <v>42000</v>
      </c>
    </row>
    <row r="357" spans="1:9" ht="25.5">
      <c r="A357" s="99">
        <f t="shared" si="16"/>
        <v>345</v>
      </c>
      <c r="B357" s="152" t="s">
        <v>770</v>
      </c>
      <c r="C357" s="151" t="s">
        <v>233</v>
      </c>
      <c r="D357" s="151" t="s">
        <v>639</v>
      </c>
      <c r="E357" s="151" t="s">
        <v>693</v>
      </c>
      <c r="F357" s="141">
        <f>G357/1000</f>
        <v>42</v>
      </c>
      <c r="G357" s="153">
        <v>42000</v>
      </c>
      <c r="H357" s="141">
        <f t="shared" si="15"/>
        <v>42</v>
      </c>
      <c r="I357" s="153">
        <v>42000</v>
      </c>
    </row>
    <row r="358" spans="1:9" ht="38.25">
      <c r="A358" s="99">
        <f t="shared" si="16"/>
        <v>346</v>
      </c>
      <c r="B358" s="152" t="s">
        <v>956</v>
      </c>
      <c r="C358" s="151" t="s">
        <v>233</v>
      </c>
      <c r="D358" s="151" t="s">
        <v>640</v>
      </c>
      <c r="E358" s="151" t="s">
        <v>101</v>
      </c>
      <c r="F358" s="141">
        <f>G358/1000</f>
        <v>122</v>
      </c>
      <c r="G358" s="153">
        <v>122000</v>
      </c>
      <c r="H358" s="141">
        <f t="shared" si="15"/>
        <v>122</v>
      </c>
      <c r="I358" s="153">
        <v>122000</v>
      </c>
    </row>
    <row r="359" spans="1:9" ht="25.5">
      <c r="A359" s="99">
        <f t="shared" si="16"/>
        <v>347</v>
      </c>
      <c r="B359" s="152" t="s">
        <v>770</v>
      </c>
      <c r="C359" s="151" t="s">
        <v>233</v>
      </c>
      <c r="D359" s="151" t="s">
        <v>640</v>
      </c>
      <c r="E359" s="151" t="s">
        <v>693</v>
      </c>
      <c r="F359" s="141">
        <f>G359/1000</f>
        <v>122</v>
      </c>
      <c r="G359" s="153">
        <v>122000</v>
      </c>
      <c r="H359" s="141">
        <f t="shared" si="15"/>
        <v>122</v>
      </c>
      <c r="I359" s="153">
        <v>122000</v>
      </c>
    </row>
    <row r="360" spans="1:9" ht="38.25">
      <c r="A360" s="99">
        <f t="shared" si="16"/>
        <v>348</v>
      </c>
      <c r="B360" s="152" t="s">
        <v>1289</v>
      </c>
      <c r="C360" s="151" t="s">
        <v>233</v>
      </c>
      <c r="D360" s="151" t="s">
        <v>641</v>
      </c>
      <c r="E360" s="151" t="s">
        <v>101</v>
      </c>
      <c r="F360" s="141">
        <f>G360/1000</f>
        <v>105</v>
      </c>
      <c r="G360" s="153">
        <v>105000</v>
      </c>
      <c r="H360" s="141">
        <f t="shared" si="15"/>
        <v>105</v>
      </c>
      <c r="I360" s="153">
        <v>105000</v>
      </c>
    </row>
    <row r="361" spans="1:9" ht="25.5">
      <c r="A361" s="99">
        <f t="shared" si="16"/>
        <v>349</v>
      </c>
      <c r="B361" s="152" t="s">
        <v>796</v>
      </c>
      <c r="C361" s="151" t="s">
        <v>233</v>
      </c>
      <c r="D361" s="151" t="s">
        <v>641</v>
      </c>
      <c r="E361" s="151" t="s">
        <v>694</v>
      </c>
      <c r="F361" s="141">
        <f>G361/1000</f>
        <v>50.6</v>
      </c>
      <c r="G361" s="153">
        <v>50600</v>
      </c>
      <c r="H361" s="141">
        <f t="shared" si="15"/>
        <v>50.6</v>
      </c>
      <c r="I361" s="153">
        <v>50600</v>
      </c>
    </row>
    <row r="362" spans="1:9" ht="25.5">
      <c r="A362" s="99">
        <f t="shared" si="16"/>
        <v>350</v>
      </c>
      <c r="B362" s="152" t="s">
        <v>770</v>
      </c>
      <c r="C362" s="151" t="s">
        <v>233</v>
      </c>
      <c r="D362" s="151" t="s">
        <v>641</v>
      </c>
      <c r="E362" s="151" t="s">
        <v>693</v>
      </c>
      <c r="F362" s="141">
        <f>G362/1000</f>
        <v>54.4</v>
      </c>
      <c r="G362" s="153">
        <v>54400</v>
      </c>
      <c r="H362" s="141">
        <f t="shared" si="15"/>
        <v>54.4</v>
      </c>
      <c r="I362" s="153">
        <v>54400</v>
      </c>
    </row>
    <row r="363" spans="1:9" ht="63.75">
      <c r="A363" s="99">
        <f t="shared" si="16"/>
        <v>351</v>
      </c>
      <c r="B363" s="152" t="s">
        <v>957</v>
      </c>
      <c r="C363" s="151" t="s">
        <v>233</v>
      </c>
      <c r="D363" s="151" t="s">
        <v>642</v>
      </c>
      <c r="E363" s="151" t="s">
        <v>101</v>
      </c>
      <c r="F363" s="153">
        <f>G363/1000</f>
        <v>160</v>
      </c>
      <c r="G363" s="153">
        <v>160000</v>
      </c>
      <c r="H363" s="153">
        <f>I363/1000</f>
        <v>160</v>
      </c>
      <c r="I363" s="153">
        <v>160000</v>
      </c>
    </row>
    <row r="364" spans="1:9" ht="25.5">
      <c r="A364" s="99">
        <f t="shared" si="16"/>
        <v>352</v>
      </c>
      <c r="B364" s="152" t="s">
        <v>796</v>
      </c>
      <c r="C364" s="151" t="s">
        <v>233</v>
      </c>
      <c r="D364" s="151" t="s">
        <v>642</v>
      </c>
      <c r="E364" s="151" t="s">
        <v>694</v>
      </c>
      <c r="F364" s="141">
        <f>G364/1000</f>
        <v>20</v>
      </c>
      <c r="G364" s="153">
        <v>20000</v>
      </c>
      <c r="H364" s="141">
        <f t="shared" si="15"/>
        <v>20</v>
      </c>
      <c r="I364" s="153">
        <v>20000</v>
      </c>
    </row>
    <row r="365" spans="1:9" ht="25.5">
      <c r="A365" s="99">
        <f t="shared" si="16"/>
        <v>353</v>
      </c>
      <c r="B365" s="152" t="s">
        <v>770</v>
      </c>
      <c r="C365" s="151" t="s">
        <v>233</v>
      </c>
      <c r="D365" s="151" t="s">
        <v>642</v>
      </c>
      <c r="E365" s="151" t="s">
        <v>693</v>
      </c>
      <c r="F365" s="141">
        <f>G365/1000</f>
        <v>140</v>
      </c>
      <c r="G365" s="153">
        <v>140000</v>
      </c>
      <c r="H365" s="141">
        <f t="shared" si="15"/>
        <v>140</v>
      </c>
      <c r="I365" s="153">
        <v>140000</v>
      </c>
    </row>
    <row r="366" spans="1:9" ht="12.75">
      <c r="A366" s="99">
        <f t="shared" si="16"/>
        <v>354</v>
      </c>
      <c r="B366" s="152" t="s">
        <v>95</v>
      </c>
      <c r="C366" s="151" t="s">
        <v>234</v>
      </c>
      <c r="D366" s="151" t="s">
        <v>113</v>
      </c>
      <c r="E366" s="151" t="s">
        <v>101</v>
      </c>
      <c r="F366" s="141">
        <f>G366/1000</f>
        <v>6478.63</v>
      </c>
      <c r="G366" s="153">
        <v>6478630</v>
      </c>
      <c r="H366" s="141">
        <f t="shared" si="15"/>
        <v>6805.91</v>
      </c>
      <c r="I366" s="153">
        <v>6805910</v>
      </c>
    </row>
    <row r="367" spans="1:9" ht="38.25">
      <c r="A367" s="99">
        <f t="shared" si="16"/>
        <v>355</v>
      </c>
      <c r="B367" s="152" t="s">
        <v>909</v>
      </c>
      <c r="C367" s="151" t="s">
        <v>234</v>
      </c>
      <c r="D367" s="151" t="s">
        <v>764</v>
      </c>
      <c r="E367" s="151" t="s">
        <v>101</v>
      </c>
      <c r="F367" s="141">
        <f>G367/1000</f>
        <v>6478.63</v>
      </c>
      <c r="G367" s="153">
        <v>6478630</v>
      </c>
      <c r="H367" s="141">
        <f t="shared" si="15"/>
        <v>6805.91</v>
      </c>
      <c r="I367" s="153">
        <v>6805910</v>
      </c>
    </row>
    <row r="368" spans="1:9" ht="51">
      <c r="A368" s="99">
        <f t="shared" si="16"/>
        <v>356</v>
      </c>
      <c r="B368" s="152" t="s">
        <v>938</v>
      </c>
      <c r="C368" s="151" t="s">
        <v>234</v>
      </c>
      <c r="D368" s="151" t="s">
        <v>643</v>
      </c>
      <c r="E368" s="151" t="s">
        <v>101</v>
      </c>
      <c r="F368" s="141">
        <f>G368/1000</f>
        <v>6478.63</v>
      </c>
      <c r="G368" s="153">
        <v>6478630</v>
      </c>
      <c r="H368" s="141">
        <f t="shared" si="15"/>
        <v>6805.91</v>
      </c>
      <c r="I368" s="153">
        <v>6805910</v>
      </c>
    </row>
    <row r="369" spans="1:9" ht="51">
      <c r="A369" s="99">
        <f t="shared" si="16"/>
        <v>357</v>
      </c>
      <c r="B369" s="152" t="s">
        <v>939</v>
      </c>
      <c r="C369" s="151" t="s">
        <v>234</v>
      </c>
      <c r="D369" s="151" t="s">
        <v>644</v>
      </c>
      <c r="E369" s="151" t="s">
        <v>101</v>
      </c>
      <c r="F369" s="141">
        <f>G369/1000</f>
        <v>5819.21</v>
      </c>
      <c r="G369" s="153">
        <v>5819210</v>
      </c>
      <c r="H369" s="141">
        <f t="shared" si="15"/>
        <v>6113.38</v>
      </c>
      <c r="I369" s="153">
        <v>6113380</v>
      </c>
    </row>
    <row r="370" spans="1:9" ht="25.5">
      <c r="A370" s="99">
        <f t="shared" si="16"/>
        <v>358</v>
      </c>
      <c r="B370" s="152" t="s">
        <v>796</v>
      </c>
      <c r="C370" s="151" t="s">
        <v>234</v>
      </c>
      <c r="D370" s="151" t="s">
        <v>644</v>
      </c>
      <c r="E370" s="151" t="s">
        <v>694</v>
      </c>
      <c r="F370" s="141">
        <f>G370/1000</f>
        <v>4217.555</v>
      </c>
      <c r="G370" s="153">
        <v>4217555</v>
      </c>
      <c r="H370" s="141">
        <f t="shared" si="15"/>
        <v>4428.433</v>
      </c>
      <c r="I370" s="153">
        <v>4428433</v>
      </c>
    </row>
    <row r="371" spans="1:9" ht="25.5">
      <c r="A371" s="99">
        <f t="shared" si="16"/>
        <v>359</v>
      </c>
      <c r="B371" s="152" t="s">
        <v>770</v>
      </c>
      <c r="C371" s="151" t="s">
        <v>234</v>
      </c>
      <c r="D371" s="151" t="s">
        <v>644</v>
      </c>
      <c r="E371" s="151" t="s">
        <v>693</v>
      </c>
      <c r="F371" s="141">
        <f>G371/1000</f>
        <v>1599.155</v>
      </c>
      <c r="G371" s="153">
        <v>1599155</v>
      </c>
      <c r="H371" s="141">
        <f t="shared" si="15"/>
        <v>1682.447</v>
      </c>
      <c r="I371" s="153">
        <v>1682447</v>
      </c>
    </row>
    <row r="372" spans="1:9" ht="12.75">
      <c r="A372" s="99">
        <f t="shared" si="16"/>
        <v>360</v>
      </c>
      <c r="B372" s="152" t="s">
        <v>797</v>
      </c>
      <c r="C372" s="151" t="s">
        <v>234</v>
      </c>
      <c r="D372" s="151" t="s">
        <v>644</v>
      </c>
      <c r="E372" s="151" t="s">
        <v>695</v>
      </c>
      <c r="F372" s="141">
        <f>G372/1000</f>
        <v>2.5</v>
      </c>
      <c r="G372" s="153">
        <v>2500</v>
      </c>
      <c r="H372" s="141">
        <f t="shared" si="15"/>
        <v>2.5</v>
      </c>
      <c r="I372" s="153">
        <v>2500</v>
      </c>
    </row>
    <row r="373" spans="1:9" ht="63.75">
      <c r="A373" s="99">
        <f t="shared" si="16"/>
        <v>361</v>
      </c>
      <c r="B373" s="152" t="s">
        <v>940</v>
      </c>
      <c r="C373" s="151" t="s">
        <v>234</v>
      </c>
      <c r="D373" s="151" t="s">
        <v>645</v>
      </c>
      <c r="E373" s="151" t="s">
        <v>101</v>
      </c>
      <c r="F373" s="141">
        <f>G373/1000</f>
        <v>659.42</v>
      </c>
      <c r="G373" s="153">
        <v>659420</v>
      </c>
      <c r="H373" s="141">
        <f t="shared" si="15"/>
        <v>692.53</v>
      </c>
      <c r="I373" s="153">
        <v>692530</v>
      </c>
    </row>
    <row r="374" spans="1:9" ht="25.5">
      <c r="A374" s="99">
        <f t="shared" si="16"/>
        <v>362</v>
      </c>
      <c r="B374" s="152" t="s">
        <v>770</v>
      </c>
      <c r="C374" s="151" t="s">
        <v>234</v>
      </c>
      <c r="D374" s="151" t="s">
        <v>645</v>
      </c>
      <c r="E374" s="151" t="s">
        <v>693</v>
      </c>
      <c r="F374" s="141">
        <f>G374/1000</f>
        <v>659.42</v>
      </c>
      <c r="G374" s="153">
        <v>659420</v>
      </c>
      <c r="H374" s="141">
        <f t="shared" si="15"/>
        <v>692.53</v>
      </c>
      <c r="I374" s="153">
        <v>692530</v>
      </c>
    </row>
    <row r="375" spans="1:9" ht="12.75">
      <c r="A375" s="112">
        <f t="shared" si="16"/>
        <v>363</v>
      </c>
      <c r="B375" s="113" t="s">
        <v>77</v>
      </c>
      <c r="C375" s="111" t="s">
        <v>235</v>
      </c>
      <c r="D375" s="111" t="s">
        <v>113</v>
      </c>
      <c r="E375" s="111" t="s">
        <v>101</v>
      </c>
      <c r="F375" s="109">
        <f>G375/1000</f>
        <v>13037.3</v>
      </c>
      <c r="G375" s="109">
        <v>13037300</v>
      </c>
      <c r="H375" s="109">
        <f t="shared" si="15"/>
        <v>11953.4</v>
      </c>
      <c r="I375" s="153">
        <v>11953400</v>
      </c>
    </row>
    <row r="376" spans="1:9" ht="12.75">
      <c r="A376" s="99">
        <f t="shared" si="16"/>
        <v>364</v>
      </c>
      <c r="B376" s="152" t="s">
        <v>97</v>
      </c>
      <c r="C376" s="151" t="s">
        <v>236</v>
      </c>
      <c r="D376" s="151" t="s">
        <v>113</v>
      </c>
      <c r="E376" s="151" t="s">
        <v>101</v>
      </c>
      <c r="F376" s="141">
        <f>G376/1000</f>
        <v>11245.3</v>
      </c>
      <c r="G376" s="153">
        <v>11245300</v>
      </c>
      <c r="H376" s="141">
        <f t="shared" si="15"/>
        <v>10071.8</v>
      </c>
      <c r="I376" s="153">
        <v>10071800</v>
      </c>
    </row>
    <row r="377" spans="1:9" ht="51">
      <c r="A377" s="99">
        <f t="shared" si="16"/>
        <v>365</v>
      </c>
      <c r="B377" s="152" t="s">
        <v>941</v>
      </c>
      <c r="C377" s="151" t="s">
        <v>236</v>
      </c>
      <c r="D377" s="151" t="s">
        <v>765</v>
      </c>
      <c r="E377" s="151" t="s">
        <v>101</v>
      </c>
      <c r="F377" s="141">
        <f>G377/1000</f>
        <v>11245.3</v>
      </c>
      <c r="G377" s="153">
        <v>11245300</v>
      </c>
      <c r="H377" s="141">
        <f t="shared" si="15"/>
        <v>10071.8</v>
      </c>
      <c r="I377" s="153">
        <v>10071800</v>
      </c>
    </row>
    <row r="378" spans="1:9" ht="12.75">
      <c r="A378" s="99">
        <f t="shared" si="16"/>
        <v>366</v>
      </c>
      <c r="B378" s="152" t="s">
        <v>958</v>
      </c>
      <c r="C378" s="151" t="s">
        <v>236</v>
      </c>
      <c r="D378" s="151" t="s">
        <v>646</v>
      </c>
      <c r="E378" s="151" t="s">
        <v>101</v>
      </c>
      <c r="F378" s="141">
        <f>G378/1000</f>
        <v>11245.3</v>
      </c>
      <c r="G378" s="153">
        <v>11245300</v>
      </c>
      <c r="H378" s="141">
        <f t="shared" si="15"/>
        <v>10071.8</v>
      </c>
      <c r="I378" s="153">
        <v>10071800</v>
      </c>
    </row>
    <row r="379" spans="1:9" ht="38.25">
      <c r="A379" s="99">
        <f t="shared" si="16"/>
        <v>367</v>
      </c>
      <c r="B379" s="152" t="s">
        <v>959</v>
      </c>
      <c r="C379" s="151" t="s">
        <v>236</v>
      </c>
      <c r="D379" s="151" t="s">
        <v>647</v>
      </c>
      <c r="E379" s="151" t="s">
        <v>101</v>
      </c>
      <c r="F379" s="141">
        <f>G379/1000</f>
        <v>154.9</v>
      </c>
      <c r="G379" s="153">
        <v>154900</v>
      </c>
      <c r="H379" s="141">
        <f t="shared" si="15"/>
        <v>162.6</v>
      </c>
      <c r="I379" s="153">
        <v>162600</v>
      </c>
    </row>
    <row r="380" spans="1:9" ht="25.5">
      <c r="A380" s="99">
        <f t="shared" si="16"/>
        <v>368</v>
      </c>
      <c r="B380" s="152" t="s">
        <v>770</v>
      </c>
      <c r="C380" s="151" t="s">
        <v>236</v>
      </c>
      <c r="D380" s="151" t="s">
        <v>647</v>
      </c>
      <c r="E380" s="151" t="s">
        <v>693</v>
      </c>
      <c r="F380" s="141">
        <f>G380/1000</f>
        <v>154.9</v>
      </c>
      <c r="G380" s="153">
        <v>154900</v>
      </c>
      <c r="H380" s="141">
        <f t="shared" si="15"/>
        <v>162.6</v>
      </c>
      <c r="I380" s="153">
        <v>162600</v>
      </c>
    </row>
    <row r="381" spans="1:9" ht="12.75">
      <c r="A381" s="99">
        <f t="shared" si="16"/>
        <v>369</v>
      </c>
      <c r="B381" s="152" t="s">
        <v>960</v>
      </c>
      <c r="C381" s="151" t="s">
        <v>236</v>
      </c>
      <c r="D381" s="151" t="s">
        <v>648</v>
      </c>
      <c r="E381" s="151" t="s">
        <v>101</v>
      </c>
      <c r="F381" s="141">
        <f>G381/1000</f>
        <v>3517.8</v>
      </c>
      <c r="G381" s="153">
        <v>3517800</v>
      </c>
      <c r="H381" s="141">
        <f t="shared" si="15"/>
        <v>3693.6</v>
      </c>
      <c r="I381" s="153">
        <v>3693600</v>
      </c>
    </row>
    <row r="382" spans="1:9" ht="25.5">
      <c r="A382" s="99">
        <f t="shared" si="16"/>
        <v>370</v>
      </c>
      <c r="B382" s="152" t="s">
        <v>796</v>
      </c>
      <c r="C382" s="151" t="s">
        <v>236</v>
      </c>
      <c r="D382" s="151" t="s">
        <v>648</v>
      </c>
      <c r="E382" s="151" t="s">
        <v>694</v>
      </c>
      <c r="F382" s="141">
        <f>G382/1000</f>
        <v>2038.9</v>
      </c>
      <c r="G382" s="153">
        <v>2038900</v>
      </c>
      <c r="H382" s="141">
        <f t="shared" si="15"/>
        <v>2519.6</v>
      </c>
      <c r="I382" s="153">
        <v>2519600</v>
      </c>
    </row>
    <row r="383" spans="1:9" ht="25.5">
      <c r="A383" s="99">
        <f t="shared" si="16"/>
        <v>371</v>
      </c>
      <c r="B383" s="152" t="s">
        <v>770</v>
      </c>
      <c r="C383" s="151" t="s">
        <v>236</v>
      </c>
      <c r="D383" s="151" t="s">
        <v>648</v>
      </c>
      <c r="E383" s="151" t="s">
        <v>693</v>
      </c>
      <c r="F383" s="141">
        <f>G383/1000</f>
        <v>1478.9</v>
      </c>
      <c r="G383" s="153">
        <v>1478900</v>
      </c>
      <c r="H383" s="141">
        <f t="shared" si="15"/>
        <v>1174</v>
      </c>
      <c r="I383" s="153">
        <v>1174000</v>
      </c>
    </row>
    <row r="384" spans="1:9" ht="38.25">
      <c r="A384" s="99">
        <f t="shared" si="16"/>
        <v>372</v>
      </c>
      <c r="B384" s="152" t="s">
        <v>1290</v>
      </c>
      <c r="C384" s="151" t="s">
        <v>236</v>
      </c>
      <c r="D384" s="151" t="s">
        <v>649</v>
      </c>
      <c r="E384" s="151" t="s">
        <v>101</v>
      </c>
      <c r="F384" s="141">
        <f>G384/1000</f>
        <v>1504.6</v>
      </c>
      <c r="G384" s="153">
        <v>1504600</v>
      </c>
      <c r="H384" s="141">
        <f t="shared" si="15"/>
        <v>1617.6</v>
      </c>
      <c r="I384" s="153">
        <v>1617600</v>
      </c>
    </row>
    <row r="385" spans="1:9" ht="25.5">
      <c r="A385" s="99">
        <f t="shared" si="16"/>
        <v>373</v>
      </c>
      <c r="B385" s="152" t="s">
        <v>796</v>
      </c>
      <c r="C385" s="151" t="s">
        <v>236</v>
      </c>
      <c r="D385" s="151" t="s">
        <v>649</v>
      </c>
      <c r="E385" s="151" t="s">
        <v>694</v>
      </c>
      <c r="F385" s="141">
        <f>G385/1000</f>
        <v>1383.4</v>
      </c>
      <c r="G385" s="153">
        <v>1383400</v>
      </c>
      <c r="H385" s="141">
        <f t="shared" si="15"/>
        <v>1489.3</v>
      </c>
      <c r="I385" s="153">
        <v>1489300</v>
      </c>
    </row>
    <row r="386" spans="1:9" ht="25.5">
      <c r="A386" s="99">
        <f t="shared" si="16"/>
        <v>374</v>
      </c>
      <c r="B386" s="152" t="s">
        <v>770</v>
      </c>
      <c r="C386" s="151" t="s">
        <v>236</v>
      </c>
      <c r="D386" s="151" t="s">
        <v>649</v>
      </c>
      <c r="E386" s="151" t="s">
        <v>693</v>
      </c>
      <c r="F386" s="141">
        <f>G386/1000</f>
        <v>121.2</v>
      </c>
      <c r="G386" s="153">
        <v>121200</v>
      </c>
      <c r="H386" s="141">
        <f t="shared" si="15"/>
        <v>128.3</v>
      </c>
      <c r="I386" s="153">
        <v>128300</v>
      </c>
    </row>
    <row r="387" spans="1:9" ht="25.5">
      <c r="A387" s="99">
        <f t="shared" si="16"/>
        <v>375</v>
      </c>
      <c r="B387" s="152" t="s">
        <v>961</v>
      </c>
      <c r="C387" s="151" t="s">
        <v>236</v>
      </c>
      <c r="D387" s="151" t="s">
        <v>650</v>
      </c>
      <c r="E387" s="151" t="s">
        <v>101</v>
      </c>
      <c r="F387" s="141">
        <f>G387/1000</f>
        <v>5458</v>
      </c>
      <c r="G387" s="153">
        <v>5458000</v>
      </c>
      <c r="H387" s="141">
        <f t="shared" si="15"/>
        <v>3988</v>
      </c>
      <c r="I387" s="153">
        <v>3988000</v>
      </c>
    </row>
    <row r="388" spans="1:9" ht="25.5">
      <c r="A388" s="99">
        <f t="shared" si="16"/>
        <v>376</v>
      </c>
      <c r="B388" s="152" t="s">
        <v>770</v>
      </c>
      <c r="C388" s="151" t="s">
        <v>236</v>
      </c>
      <c r="D388" s="151" t="s">
        <v>650</v>
      </c>
      <c r="E388" s="151" t="s">
        <v>693</v>
      </c>
      <c r="F388" s="141">
        <f>G388/1000</f>
        <v>5458</v>
      </c>
      <c r="G388" s="153">
        <v>5458000</v>
      </c>
      <c r="H388" s="141">
        <f t="shared" si="15"/>
        <v>3988</v>
      </c>
      <c r="I388" s="153">
        <v>3988000</v>
      </c>
    </row>
    <row r="389" spans="1:9" ht="25.5">
      <c r="A389" s="99">
        <f t="shared" si="16"/>
        <v>377</v>
      </c>
      <c r="B389" s="152" t="s">
        <v>962</v>
      </c>
      <c r="C389" s="151" t="s">
        <v>236</v>
      </c>
      <c r="D389" s="151" t="s">
        <v>651</v>
      </c>
      <c r="E389" s="151" t="s">
        <v>101</v>
      </c>
      <c r="F389" s="141">
        <f>G389/1000</f>
        <v>108</v>
      </c>
      <c r="G389" s="153">
        <v>108000</v>
      </c>
      <c r="H389" s="141">
        <f t="shared" si="15"/>
        <v>108</v>
      </c>
      <c r="I389" s="153">
        <v>108000</v>
      </c>
    </row>
    <row r="390" spans="1:9" ht="25.5">
      <c r="A390" s="99">
        <f t="shared" si="16"/>
        <v>378</v>
      </c>
      <c r="B390" s="152" t="s">
        <v>770</v>
      </c>
      <c r="C390" s="151" t="s">
        <v>236</v>
      </c>
      <c r="D390" s="151" t="s">
        <v>651</v>
      </c>
      <c r="E390" s="151" t="s">
        <v>693</v>
      </c>
      <c r="F390" s="153">
        <f>G390/1000</f>
        <v>108</v>
      </c>
      <c r="G390" s="153">
        <v>108000</v>
      </c>
      <c r="H390" s="153">
        <f>I390/1000</f>
        <v>108</v>
      </c>
      <c r="I390" s="153">
        <v>108000</v>
      </c>
    </row>
    <row r="391" spans="1:9" ht="12.75">
      <c r="A391" s="99">
        <f t="shared" si="16"/>
        <v>379</v>
      </c>
      <c r="B391" s="152" t="s">
        <v>963</v>
      </c>
      <c r="C391" s="151" t="s">
        <v>236</v>
      </c>
      <c r="D391" s="151" t="s">
        <v>652</v>
      </c>
      <c r="E391" s="151" t="s">
        <v>101</v>
      </c>
      <c r="F391" s="141">
        <f>G391/1000</f>
        <v>452</v>
      </c>
      <c r="G391" s="153">
        <v>452000</v>
      </c>
      <c r="H391" s="141">
        <f t="shared" si="15"/>
        <v>452</v>
      </c>
      <c r="I391" s="153">
        <v>452000</v>
      </c>
    </row>
    <row r="392" spans="1:9" ht="25.5">
      <c r="A392" s="99">
        <f t="shared" si="16"/>
        <v>380</v>
      </c>
      <c r="B392" s="152" t="s">
        <v>770</v>
      </c>
      <c r="C392" s="151" t="s">
        <v>236</v>
      </c>
      <c r="D392" s="151" t="s">
        <v>652</v>
      </c>
      <c r="E392" s="151" t="s">
        <v>693</v>
      </c>
      <c r="F392" s="141">
        <f>G392/1000</f>
        <v>452</v>
      </c>
      <c r="G392" s="153">
        <v>452000</v>
      </c>
      <c r="H392" s="141">
        <f t="shared" si="15"/>
        <v>452</v>
      </c>
      <c r="I392" s="153">
        <v>452000</v>
      </c>
    </row>
    <row r="393" spans="1:9" ht="89.25">
      <c r="A393" s="99">
        <f t="shared" si="16"/>
        <v>381</v>
      </c>
      <c r="B393" s="152" t="s">
        <v>964</v>
      </c>
      <c r="C393" s="151" t="s">
        <v>236</v>
      </c>
      <c r="D393" s="151" t="s">
        <v>653</v>
      </c>
      <c r="E393" s="151" t="s">
        <v>101</v>
      </c>
      <c r="F393" s="141">
        <f>G393/1000</f>
        <v>50</v>
      </c>
      <c r="G393" s="153">
        <v>50000</v>
      </c>
      <c r="H393" s="141">
        <f t="shared" si="15"/>
        <v>50</v>
      </c>
      <c r="I393" s="153">
        <v>50000</v>
      </c>
    </row>
    <row r="394" spans="1:9" ht="25.5">
      <c r="A394" s="99">
        <f t="shared" si="16"/>
        <v>382</v>
      </c>
      <c r="B394" s="152" t="s">
        <v>770</v>
      </c>
      <c r="C394" s="151" t="s">
        <v>236</v>
      </c>
      <c r="D394" s="151" t="s">
        <v>653</v>
      </c>
      <c r="E394" s="151" t="s">
        <v>693</v>
      </c>
      <c r="F394" s="141">
        <f>G394/1000</f>
        <v>50</v>
      </c>
      <c r="G394" s="153">
        <v>50000</v>
      </c>
      <c r="H394" s="141">
        <f t="shared" si="15"/>
        <v>50</v>
      </c>
      <c r="I394" s="153">
        <v>50000</v>
      </c>
    </row>
    <row r="395" spans="1:9" ht="12.75">
      <c r="A395" s="99">
        <f t="shared" si="16"/>
        <v>383</v>
      </c>
      <c r="B395" s="152" t="s">
        <v>78</v>
      </c>
      <c r="C395" s="151" t="s">
        <v>79</v>
      </c>
      <c r="D395" s="151" t="s">
        <v>113</v>
      </c>
      <c r="E395" s="151" t="s">
        <v>101</v>
      </c>
      <c r="F395" s="141">
        <f>G395/1000</f>
        <v>1792</v>
      </c>
      <c r="G395" s="153">
        <v>1792000</v>
      </c>
      <c r="H395" s="141">
        <f t="shared" si="15"/>
        <v>1881.6</v>
      </c>
      <c r="I395" s="153">
        <v>1881600</v>
      </c>
    </row>
    <row r="396" spans="1:9" ht="51">
      <c r="A396" s="99">
        <f t="shared" si="16"/>
        <v>384</v>
      </c>
      <c r="B396" s="152" t="s">
        <v>941</v>
      </c>
      <c r="C396" s="151" t="s">
        <v>79</v>
      </c>
      <c r="D396" s="151" t="s">
        <v>765</v>
      </c>
      <c r="E396" s="151" t="s">
        <v>101</v>
      </c>
      <c r="F396" s="141">
        <f>G396/1000</f>
        <v>1792</v>
      </c>
      <c r="G396" s="153">
        <v>1792000</v>
      </c>
      <c r="H396" s="141">
        <f t="shared" si="15"/>
        <v>1881.6</v>
      </c>
      <c r="I396" s="153">
        <v>1881600</v>
      </c>
    </row>
    <row r="397" spans="1:9" ht="12.75">
      <c r="A397" s="99">
        <f t="shared" si="16"/>
        <v>385</v>
      </c>
      <c r="B397" s="152" t="s">
        <v>965</v>
      </c>
      <c r="C397" s="151" t="s">
        <v>79</v>
      </c>
      <c r="D397" s="151" t="s">
        <v>654</v>
      </c>
      <c r="E397" s="151" t="s">
        <v>101</v>
      </c>
      <c r="F397" s="141">
        <f>G397/1000</f>
        <v>1792</v>
      </c>
      <c r="G397" s="153">
        <v>1792000</v>
      </c>
      <c r="H397" s="141">
        <f t="shared" si="15"/>
        <v>1881.6</v>
      </c>
      <c r="I397" s="153">
        <v>1881600</v>
      </c>
    </row>
    <row r="398" spans="1:9" ht="38.25">
      <c r="A398" s="99">
        <f t="shared" si="16"/>
        <v>386</v>
      </c>
      <c r="B398" s="152" t="s">
        <v>1291</v>
      </c>
      <c r="C398" s="151" t="s">
        <v>79</v>
      </c>
      <c r="D398" s="151" t="s">
        <v>655</v>
      </c>
      <c r="E398" s="151" t="s">
        <v>101</v>
      </c>
      <c r="F398" s="141">
        <f>G398/1000</f>
        <v>1787</v>
      </c>
      <c r="G398" s="153">
        <v>1787000</v>
      </c>
      <c r="H398" s="141">
        <f aca="true" t="shared" si="17" ref="H398:H461">I398/1000</f>
        <v>1876.6</v>
      </c>
      <c r="I398" s="153">
        <v>1876600</v>
      </c>
    </row>
    <row r="399" spans="1:9" ht="25.5">
      <c r="A399" s="99">
        <f aca="true" t="shared" si="18" ref="A399:A462">1+A398</f>
        <v>387</v>
      </c>
      <c r="B399" s="152" t="s">
        <v>770</v>
      </c>
      <c r="C399" s="151" t="s">
        <v>79</v>
      </c>
      <c r="D399" s="151" t="s">
        <v>655</v>
      </c>
      <c r="E399" s="151" t="s">
        <v>693</v>
      </c>
      <c r="F399" s="141">
        <f aca="true" t="shared" si="19" ref="F399:F440">G399/1000</f>
        <v>1787</v>
      </c>
      <c r="G399" s="153">
        <v>1787000</v>
      </c>
      <c r="H399" s="141">
        <f t="shared" si="17"/>
        <v>1876.6</v>
      </c>
      <c r="I399" s="153">
        <v>1876600</v>
      </c>
    </row>
    <row r="400" spans="1:9" ht="38.25">
      <c r="A400" s="99">
        <f t="shared" si="18"/>
        <v>388</v>
      </c>
      <c r="B400" s="152" t="s">
        <v>966</v>
      </c>
      <c r="C400" s="151" t="s">
        <v>79</v>
      </c>
      <c r="D400" s="151" t="s">
        <v>656</v>
      </c>
      <c r="E400" s="151" t="s">
        <v>101</v>
      </c>
      <c r="F400" s="141">
        <f t="shared" si="19"/>
        <v>5</v>
      </c>
      <c r="G400" s="153">
        <v>5000</v>
      </c>
      <c r="H400" s="141">
        <f t="shared" si="17"/>
        <v>5</v>
      </c>
      <c r="I400" s="153">
        <v>5000</v>
      </c>
    </row>
    <row r="401" spans="1:9" ht="25.5">
      <c r="A401" s="99">
        <f t="shared" si="18"/>
        <v>389</v>
      </c>
      <c r="B401" s="152" t="s">
        <v>770</v>
      </c>
      <c r="C401" s="151" t="s">
        <v>79</v>
      </c>
      <c r="D401" s="151" t="s">
        <v>656</v>
      </c>
      <c r="E401" s="151" t="s">
        <v>693</v>
      </c>
      <c r="F401" s="141">
        <f t="shared" si="19"/>
        <v>5</v>
      </c>
      <c r="G401" s="153">
        <v>5000</v>
      </c>
      <c r="H401" s="141">
        <f t="shared" si="17"/>
        <v>5</v>
      </c>
      <c r="I401" s="153">
        <v>5000</v>
      </c>
    </row>
    <row r="402" spans="1:9" ht="12.75">
      <c r="A402" s="112">
        <f t="shared" si="18"/>
        <v>390</v>
      </c>
      <c r="B402" s="113" t="s">
        <v>266</v>
      </c>
      <c r="C402" s="111" t="s">
        <v>237</v>
      </c>
      <c r="D402" s="111" t="s">
        <v>113</v>
      </c>
      <c r="E402" s="111" t="s">
        <v>101</v>
      </c>
      <c r="F402" s="109">
        <f t="shared" si="19"/>
        <v>71099</v>
      </c>
      <c r="G402" s="109">
        <v>71099000</v>
      </c>
      <c r="H402" s="109">
        <f t="shared" si="17"/>
        <v>79425</v>
      </c>
      <c r="I402" s="153">
        <v>79425000</v>
      </c>
    </row>
    <row r="403" spans="1:9" ht="12.75">
      <c r="A403" s="99">
        <f t="shared" si="18"/>
        <v>391</v>
      </c>
      <c r="B403" s="152" t="s">
        <v>267</v>
      </c>
      <c r="C403" s="151" t="s">
        <v>238</v>
      </c>
      <c r="D403" s="151" t="s">
        <v>113</v>
      </c>
      <c r="E403" s="151" t="s">
        <v>101</v>
      </c>
      <c r="F403" s="141">
        <f t="shared" si="19"/>
        <v>3331</v>
      </c>
      <c r="G403" s="153">
        <v>3331000</v>
      </c>
      <c r="H403" s="141">
        <f t="shared" si="17"/>
        <v>3331</v>
      </c>
      <c r="I403" s="153">
        <v>3331000</v>
      </c>
    </row>
    <row r="404" spans="1:9" ht="12.75">
      <c r="A404" s="99">
        <f t="shared" si="18"/>
        <v>392</v>
      </c>
      <c r="B404" s="152" t="s">
        <v>706</v>
      </c>
      <c r="C404" s="151" t="s">
        <v>238</v>
      </c>
      <c r="D404" s="151" t="s">
        <v>480</v>
      </c>
      <c r="E404" s="151" t="s">
        <v>101</v>
      </c>
      <c r="F404" s="141">
        <f t="shared" si="19"/>
        <v>3331</v>
      </c>
      <c r="G404" s="153">
        <v>3331000</v>
      </c>
      <c r="H404" s="141">
        <f t="shared" si="17"/>
        <v>3331</v>
      </c>
      <c r="I404" s="153">
        <v>3331000</v>
      </c>
    </row>
    <row r="405" spans="1:9" ht="12.75">
      <c r="A405" s="99">
        <f t="shared" si="18"/>
        <v>393</v>
      </c>
      <c r="B405" s="152" t="s">
        <v>882</v>
      </c>
      <c r="C405" s="151" t="s">
        <v>238</v>
      </c>
      <c r="D405" s="151" t="s">
        <v>657</v>
      </c>
      <c r="E405" s="151" t="s">
        <v>101</v>
      </c>
      <c r="F405" s="141">
        <f t="shared" si="19"/>
        <v>3331</v>
      </c>
      <c r="G405" s="153">
        <v>3331000</v>
      </c>
      <c r="H405" s="141">
        <f t="shared" si="17"/>
        <v>3331</v>
      </c>
      <c r="I405" s="153">
        <v>3331000</v>
      </c>
    </row>
    <row r="406" spans="1:9" ht="25.5">
      <c r="A406" s="99">
        <f t="shared" si="18"/>
        <v>394</v>
      </c>
      <c r="B406" s="152" t="s">
        <v>883</v>
      </c>
      <c r="C406" s="151" t="s">
        <v>238</v>
      </c>
      <c r="D406" s="151" t="s">
        <v>657</v>
      </c>
      <c r="E406" s="151" t="s">
        <v>697</v>
      </c>
      <c r="F406" s="141">
        <f t="shared" si="19"/>
        <v>3331</v>
      </c>
      <c r="G406" s="153">
        <v>3331000</v>
      </c>
      <c r="H406" s="141">
        <f t="shared" si="17"/>
        <v>3331</v>
      </c>
      <c r="I406" s="153">
        <v>3331000</v>
      </c>
    </row>
    <row r="407" spans="1:9" ht="12.75">
      <c r="A407" s="99">
        <f t="shared" si="18"/>
        <v>395</v>
      </c>
      <c r="B407" s="152" t="s">
        <v>268</v>
      </c>
      <c r="C407" s="151" t="s">
        <v>239</v>
      </c>
      <c r="D407" s="151" t="s">
        <v>113</v>
      </c>
      <c r="E407" s="151" t="s">
        <v>101</v>
      </c>
      <c r="F407" s="141">
        <f t="shared" si="19"/>
        <v>62010</v>
      </c>
      <c r="G407" s="153">
        <v>62010000</v>
      </c>
      <c r="H407" s="141">
        <f t="shared" si="17"/>
        <v>69457</v>
      </c>
      <c r="I407" s="153">
        <v>69457000</v>
      </c>
    </row>
    <row r="408" spans="1:13" ht="51">
      <c r="A408" s="99">
        <f t="shared" si="18"/>
        <v>396</v>
      </c>
      <c r="B408" s="152" t="s">
        <v>837</v>
      </c>
      <c r="C408" s="151" t="s">
        <v>239</v>
      </c>
      <c r="D408" s="151" t="s">
        <v>114</v>
      </c>
      <c r="E408" s="151" t="s">
        <v>101</v>
      </c>
      <c r="F408" s="141">
        <f t="shared" si="19"/>
        <v>900</v>
      </c>
      <c r="G408" s="153">
        <v>900000</v>
      </c>
      <c r="H408" s="141">
        <f t="shared" si="17"/>
        <v>500</v>
      </c>
      <c r="I408" s="153">
        <v>500000</v>
      </c>
      <c r="L408" s="143"/>
      <c r="M408" s="143"/>
    </row>
    <row r="409" spans="1:9" ht="63.75">
      <c r="A409" s="99">
        <f t="shared" si="18"/>
        <v>397</v>
      </c>
      <c r="B409" s="152" t="s">
        <v>877</v>
      </c>
      <c r="C409" s="151" t="s">
        <v>239</v>
      </c>
      <c r="D409" s="151" t="s">
        <v>589</v>
      </c>
      <c r="E409" s="151" t="s">
        <v>101</v>
      </c>
      <c r="F409" s="141">
        <f t="shared" si="19"/>
        <v>900</v>
      </c>
      <c r="G409" s="153">
        <v>900000</v>
      </c>
      <c r="H409" s="141">
        <f t="shared" si="17"/>
        <v>500</v>
      </c>
      <c r="I409" s="153">
        <v>500000</v>
      </c>
    </row>
    <row r="410" spans="1:9" ht="38.25">
      <c r="A410" s="99">
        <f t="shared" si="18"/>
        <v>398</v>
      </c>
      <c r="B410" s="152" t="s">
        <v>884</v>
      </c>
      <c r="C410" s="151" t="s">
        <v>239</v>
      </c>
      <c r="D410" s="151" t="s">
        <v>658</v>
      </c>
      <c r="E410" s="151" t="s">
        <v>101</v>
      </c>
      <c r="F410" s="141">
        <f t="shared" si="19"/>
        <v>200</v>
      </c>
      <c r="G410" s="153">
        <v>200000</v>
      </c>
      <c r="H410" s="141">
        <f t="shared" si="17"/>
        <v>200</v>
      </c>
      <c r="I410" s="153">
        <v>200000</v>
      </c>
    </row>
    <row r="411" spans="1:9" ht="25.5">
      <c r="A411" s="99">
        <f t="shared" si="18"/>
        <v>399</v>
      </c>
      <c r="B411" s="152" t="s">
        <v>885</v>
      </c>
      <c r="C411" s="151" t="s">
        <v>239</v>
      </c>
      <c r="D411" s="151" t="s">
        <v>658</v>
      </c>
      <c r="E411" s="151" t="s">
        <v>698</v>
      </c>
      <c r="F411" s="141">
        <f t="shared" si="19"/>
        <v>200</v>
      </c>
      <c r="G411" s="153">
        <v>200000</v>
      </c>
      <c r="H411" s="141">
        <f t="shared" si="17"/>
        <v>200</v>
      </c>
      <c r="I411" s="153">
        <v>200000</v>
      </c>
    </row>
    <row r="412" spans="1:9" ht="51">
      <c r="A412" s="99">
        <f t="shared" si="18"/>
        <v>400</v>
      </c>
      <c r="B412" s="152" t="s">
        <v>886</v>
      </c>
      <c r="C412" s="151" t="s">
        <v>239</v>
      </c>
      <c r="D412" s="151" t="s">
        <v>659</v>
      </c>
      <c r="E412" s="151" t="s">
        <v>101</v>
      </c>
      <c r="F412" s="141">
        <f t="shared" si="19"/>
        <v>700</v>
      </c>
      <c r="G412" s="153">
        <v>700000</v>
      </c>
      <c r="H412" s="141">
        <f t="shared" si="17"/>
        <v>300</v>
      </c>
      <c r="I412" s="153">
        <v>300000</v>
      </c>
    </row>
    <row r="413" spans="1:9" ht="25.5">
      <c r="A413" s="99">
        <f t="shared" si="18"/>
        <v>401</v>
      </c>
      <c r="B413" s="152" t="s">
        <v>885</v>
      </c>
      <c r="C413" s="151" t="s">
        <v>239</v>
      </c>
      <c r="D413" s="151" t="s">
        <v>659</v>
      </c>
      <c r="E413" s="151" t="s">
        <v>698</v>
      </c>
      <c r="F413" s="141">
        <f t="shared" si="19"/>
        <v>700</v>
      </c>
      <c r="G413" s="153">
        <v>700000</v>
      </c>
      <c r="H413" s="141">
        <f t="shared" si="17"/>
        <v>300</v>
      </c>
      <c r="I413" s="153">
        <v>300000</v>
      </c>
    </row>
    <row r="414" spans="1:9" ht="51">
      <c r="A414" s="99">
        <f t="shared" si="18"/>
        <v>402</v>
      </c>
      <c r="B414" s="152" t="s">
        <v>941</v>
      </c>
      <c r="C414" s="151" t="s">
        <v>239</v>
      </c>
      <c r="D414" s="151" t="s">
        <v>765</v>
      </c>
      <c r="E414" s="151" t="s">
        <v>101</v>
      </c>
      <c r="F414" s="141">
        <f t="shared" si="19"/>
        <v>1512</v>
      </c>
      <c r="G414" s="153">
        <v>1512000</v>
      </c>
      <c r="H414" s="141">
        <f t="shared" si="17"/>
        <v>1512</v>
      </c>
      <c r="I414" s="153">
        <v>1512000</v>
      </c>
    </row>
    <row r="415" spans="1:9" ht="25.5">
      <c r="A415" s="99">
        <f t="shared" si="18"/>
        <v>403</v>
      </c>
      <c r="B415" s="152" t="s">
        <v>967</v>
      </c>
      <c r="C415" s="151" t="s">
        <v>239</v>
      </c>
      <c r="D415" s="151" t="s">
        <v>660</v>
      </c>
      <c r="E415" s="151" t="s">
        <v>101</v>
      </c>
      <c r="F415" s="141">
        <f t="shared" si="19"/>
        <v>1512</v>
      </c>
      <c r="G415" s="153">
        <v>1512000</v>
      </c>
      <c r="H415" s="141">
        <f t="shared" si="17"/>
        <v>1512</v>
      </c>
      <c r="I415" s="153">
        <v>1512000</v>
      </c>
    </row>
    <row r="416" spans="1:9" ht="25.5">
      <c r="A416" s="99">
        <f t="shared" si="18"/>
        <v>404</v>
      </c>
      <c r="B416" s="152" t="s">
        <v>968</v>
      </c>
      <c r="C416" s="151" t="s">
        <v>239</v>
      </c>
      <c r="D416" s="151" t="s">
        <v>661</v>
      </c>
      <c r="E416" s="151" t="s">
        <v>101</v>
      </c>
      <c r="F416" s="141">
        <f t="shared" si="19"/>
        <v>1512</v>
      </c>
      <c r="G416" s="153">
        <v>1512000</v>
      </c>
      <c r="H416" s="141">
        <f t="shared" si="17"/>
        <v>1512</v>
      </c>
      <c r="I416" s="153">
        <v>1512000</v>
      </c>
    </row>
    <row r="417" spans="1:9" ht="25.5">
      <c r="A417" s="99">
        <f t="shared" si="18"/>
        <v>405</v>
      </c>
      <c r="B417" s="152" t="s">
        <v>885</v>
      </c>
      <c r="C417" s="151" t="s">
        <v>239</v>
      </c>
      <c r="D417" s="151" t="s">
        <v>661</v>
      </c>
      <c r="E417" s="151" t="s">
        <v>698</v>
      </c>
      <c r="F417" s="141">
        <f t="shared" si="19"/>
        <v>1512</v>
      </c>
      <c r="G417" s="153">
        <v>1512000</v>
      </c>
      <c r="H417" s="141">
        <f t="shared" si="17"/>
        <v>1512</v>
      </c>
      <c r="I417" s="153">
        <v>1512000</v>
      </c>
    </row>
    <row r="418" spans="1:9" ht="51">
      <c r="A418" s="99">
        <f t="shared" si="18"/>
        <v>406</v>
      </c>
      <c r="B418" s="152" t="s">
        <v>710</v>
      </c>
      <c r="C418" s="151" t="s">
        <v>239</v>
      </c>
      <c r="D418" s="151" t="s">
        <v>662</v>
      </c>
      <c r="E418" s="151" t="s">
        <v>101</v>
      </c>
      <c r="F418" s="141">
        <f t="shared" si="19"/>
        <v>330</v>
      </c>
      <c r="G418" s="153">
        <v>330000</v>
      </c>
      <c r="H418" s="141">
        <f t="shared" si="17"/>
        <v>330</v>
      </c>
      <c r="I418" s="153">
        <v>330000</v>
      </c>
    </row>
    <row r="419" spans="1:9" ht="38.25">
      <c r="A419" s="99">
        <f t="shared" si="18"/>
        <v>407</v>
      </c>
      <c r="B419" s="152" t="s">
        <v>887</v>
      </c>
      <c r="C419" s="151" t="s">
        <v>239</v>
      </c>
      <c r="D419" s="151" t="s">
        <v>663</v>
      </c>
      <c r="E419" s="151" t="s">
        <v>101</v>
      </c>
      <c r="F419" s="141">
        <f t="shared" si="19"/>
        <v>50</v>
      </c>
      <c r="G419" s="153">
        <v>50000</v>
      </c>
      <c r="H419" s="141">
        <f t="shared" si="17"/>
        <v>50</v>
      </c>
      <c r="I419" s="153">
        <v>50000</v>
      </c>
    </row>
    <row r="420" spans="1:9" ht="12.75">
      <c r="A420" s="99">
        <f t="shared" si="18"/>
        <v>408</v>
      </c>
      <c r="B420" s="152" t="s">
        <v>840</v>
      </c>
      <c r="C420" s="151" t="s">
        <v>239</v>
      </c>
      <c r="D420" s="151" t="s">
        <v>663</v>
      </c>
      <c r="E420" s="151" t="s">
        <v>552</v>
      </c>
      <c r="F420" s="141">
        <f t="shared" si="19"/>
        <v>50</v>
      </c>
      <c r="G420" s="153">
        <v>50000</v>
      </c>
      <c r="H420" s="141">
        <f t="shared" si="17"/>
        <v>50</v>
      </c>
      <c r="I420" s="153">
        <v>50000</v>
      </c>
    </row>
    <row r="421" spans="1:9" ht="25.5">
      <c r="A421" s="99">
        <f t="shared" si="18"/>
        <v>409</v>
      </c>
      <c r="B421" s="152" t="s">
        <v>888</v>
      </c>
      <c r="C421" s="151" t="s">
        <v>239</v>
      </c>
      <c r="D421" s="151" t="s">
        <v>664</v>
      </c>
      <c r="E421" s="151" t="s">
        <v>101</v>
      </c>
      <c r="F421" s="141">
        <f t="shared" si="19"/>
        <v>80</v>
      </c>
      <c r="G421" s="153">
        <v>80000</v>
      </c>
      <c r="H421" s="141">
        <f t="shared" si="17"/>
        <v>80</v>
      </c>
      <c r="I421" s="153">
        <v>80000</v>
      </c>
    </row>
    <row r="422" spans="1:9" ht="25.5">
      <c r="A422" s="99">
        <f t="shared" si="18"/>
        <v>410</v>
      </c>
      <c r="B422" s="152" t="s">
        <v>770</v>
      </c>
      <c r="C422" s="151" t="s">
        <v>239</v>
      </c>
      <c r="D422" s="151" t="s">
        <v>664</v>
      </c>
      <c r="E422" s="151" t="s">
        <v>693</v>
      </c>
      <c r="F422" s="141">
        <f t="shared" si="19"/>
        <v>80</v>
      </c>
      <c r="G422" s="153">
        <v>80000</v>
      </c>
      <c r="H422" s="141">
        <f t="shared" si="17"/>
        <v>80</v>
      </c>
      <c r="I422" s="153">
        <v>80000</v>
      </c>
    </row>
    <row r="423" spans="1:9" ht="25.5">
      <c r="A423" s="99">
        <f t="shared" si="18"/>
        <v>411</v>
      </c>
      <c r="B423" s="152" t="s">
        <v>889</v>
      </c>
      <c r="C423" s="151" t="s">
        <v>239</v>
      </c>
      <c r="D423" s="151" t="s">
        <v>665</v>
      </c>
      <c r="E423" s="151" t="s">
        <v>101</v>
      </c>
      <c r="F423" s="141">
        <f t="shared" si="19"/>
        <v>100</v>
      </c>
      <c r="G423" s="153">
        <v>100000</v>
      </c>
      <c r="H423" s="141">
        <f t="shared" si="17"/>
        <v>100</v>
      </c>
      <c r="I423" s="153">
        <v>100000</v>
      </c>
    </row>
    <row r="424" spans="1:9" ht="25.5">
      <c r="A424" s="99">
        <f t="shared" si="18"/>
        <v>412</v>
      </c>
      <c r="B424" s="152" t="s">
        <v>770</v>
      </c>
      <c r="C424" s="151" t="s">
        <v>239</v>
      </c>
      <c r="D424" s="151" t="s">
        <v>665</v>
      </c>
      <c r="E424" s="151" t="s">
        <v>693</v>
      </c>
      <c r="F424" s="141">
        <f t="shared" si="19"/>
        <v>100</v>
      </c>
      <c r="G424" s="153">
        <v>100000</v>
      </c>
      <c r="H424" s="141">
        <f t="shared" si="17"/>
        <v>100</v>
      </c>
      <c r="I424" s="153">
        <v>100000</v>
      </c>
    </row>
    <row r="425" spans="1:9" ht="38.25">
      <c r="A425" s="99">
        <f t="shared" si="18"/>
        <v>413</v>
      </c>
      <c r="B425" s="152" t="s">
        <v>890</v>
      </c>
      <c r="C425" s="151" t="s">
        <v>239</v>
      </c>
      <c r="D425" s="151" t="s">
        <v>666</v>
      </c>
      <c r="E425" s="151" t="s">
        <v>101</v>
      </c>
      <c r="F425" s="141">
        <f t="shared" si="19"/>
        <v>40</v>
      </c>
      <c r="G425" s="153">
        <v>40000</v>
      </c>
      <c r="H425" s="141">
        <f t="shared" si="17"/>
        <v>40</v>
      </c>
      <c r="I425" s="153">
        <v>40000</v>
      </c>
    </row>
    <row r="426" spans="1:9" ht="25.5">
      <c r="A426" s="99">
        <f t="shared" si="18"/>
        <v>414</v>
      </c>
      <c r="B426" s="152" t="s">
        <v>770</v>
      </c>
      <c r="C426" s="151" t="s">
        <v>239</v>
      </c>
      <c r="D426" s="151" t="s">
        <v>666</v>
      </c>
      <c r="E426" s="151" t="s">
        <v>693</v>
      </c>
      <c r="F426" s="141">
        <f t="shared" si="19"/>
        <v>40</v>
      </c>
      <c r="G426" s="153">
        <v>40000</v>
      </c>
      <c r="H426" s="141">
        <f t="shared" si="17"/>
        <v>40</v>
      </c>
      <c r="I426" s="153">
        <v>40000</v>
      </c>
    </row>
    <row r="427" spans="1:9" ht="25.5">
      <c r="A427" s="99">
        <f t="shared" si="18"/>
        <v>415</v>
      </c>
      <c r="B427" s="152" t="s">
        <v>891</v>
      </c>
      <c r="C427" s="151" t="s">
        <v>239</v>
      </c>
      <c r="D427" s="151" t="s">
        <v>667</v>
      </c>
      <c r="E427" s="151" t="s">
        <v>101</v>
      </c>
      <c r="F427" s="141">
        <f t="shared" si="19"/>
        <v>50</v>
      </c>
      <c r="G427" s="153">
        <v>50000</v>
      </c>
      <c r="H427" s="141">
        <f t="shared" si="17"/>
        <v>50</v>
      </c>
      <c r="I427" s="153">
        <v>50000</v>
      </c>
    </row>
    <row r="428" spans="1:9" ht="25.5">
      <c r="A428" s="99">
        <f t="shared" si="18"/>
        <v>416</v>
      </c>
      <c r="B428" s="152" t="s">
        <v>770</v>
      </c>
      <c r="C428" s="151" t="s">
        <v>239</v>
      </c>
      <c r="D428" s="151" t="s">
        <v>667</v>
      </c>
      <c r="E428" s="151" t="s">
        <v>693</v>
      </c>
      <c r="F428" s="141">
        <f t="shared" si="19"/>
        <v>50</v>
      </c>
      <c r="G428" s="153">
        <v>50000</v>
      </c>
      <c r="H428" s="141">
        <f t="shared" si="17"/>
        <v>50</v>
      </c>
      <c r="I428" s="153">
        <v>50000</v>
      </c>
    </row>
    <row r="429" spans="1:9" ht="25.5">
      <c r="A429" s="99">
        <f t="shared" si="18"/>
        <v>417</v>
      </c>
      <c r="B429" s="152" t="s">
        <v>892</v>
      </c>
      <c r="C429" s="151" t="s">
        <v>239</v>
      </c>
      <c r="D429" s="151" t="s">
        <v>668</v>
      </c>
      <c r="E429" s="151" t="s">
        <v>101</v>
      </c>
      <c r="F429" s="141">
        <f t="shared" si="19"/>
        <v>10</v>
      </c>
      <c r="G429" s="153">
        <v>10000</v>
      </c>
      <c r="H429" s="141">
        <f t="shared" si="17"/>
        <v>10</v>
      </c>
      <c r="I429" s="153">
        <v>10000</v>
      </c>
    </row>
    <row r="430" spans="1:9" ht="25.5">
      <c r="A430" s="99">
        <f t="shared" si="18"/>
        <v>418</v>
      </c>
      <c r="B430" s="152" t="s">
        <v>770</v>
      </c>
      <c r="C430" s="151" t="s">
        <v>239</v>
      </c>
      <c r="D430" s="151" t="s">
        <v>668</v>
      </c>
      <c r="E430" s="151" t="s">
        <v>693</v>
      </c>
      <c r="F430" s="141">
        <f t="shared" si="19"/>
        <v>10</v>
      </c>
      <c r="G430" s="153">
        <v>10000</v>
      </c>
      <c r="H430" s="141">
        <f t="shared" si="17"/>
        <v>10</v>
      </c>
      <c r="I430" s="153">
        <v>10000</v>
      </c>
    </row>
    <row r="431" spans="1:9" ht="12.75">
      <c r="A431" s="99">
        <f t="shared" si="18"/>
        <v>419</v>
      </c>
      <c r="B431" s="152" t="s">
        <v>706</v>
      </c>
      <c r="C431" s="151" t="s">
        <v>239</v>
      </c>
      <c r="D431" s="151" t="s">
        <v>480</v>
      </c>
      <c r="E431" s="151" t="s">
        <v>101</v>
      </c>
      <c r="F431" s="141">
        <f t="shared" si="19"/>
        <v>59268</v>
      </c>
      <c r="G431" s="153">
        <v>59268000</v>
      </c>
      <c r="H431" s="141">
        <f t="shared" si="17"/>
        <v>67115</v>
      </c>
      <c r="I431" s="153">
        <v>67115000</v>
      </c>
    </row>
    <row r="432" spans="1:9" ht="25.5">
      <c r="A432" s="99">
        <f t="shared" si="18"/>
        <v>420</v>
      </c>
      <c r="B432" s="152" t="s">
        <v>893</v>
      </c>
      <c r="C432" s="151" t="s">
        <v>239</v>
      </c>
      <c r="D432" s="151" t="s">
        <v>669</v>
      </c>
      <c r="E432" s="151" t="s">
        <v>101</v>
      </c>
      <c r="F432" s="141">
        <f t="shared" si="19"/>
        <v>184</v>
      </c>
      <c r="G432" s="153">
        <v>184000</v>
      </c>
      <c r="H432" s="141">
        <f t="shared" si="17"/>
        <v>184</v>
      </c>
      <c r="I432" s="153">
        <v>184000</v>
      </c>
    </row>
    <row r="433" spans="1:9" ht="25.5">
      <c r="A433" s="99">
        <f t="shared" si="18"/>
        <v>421</v>
      </c>
      <c r="B433" s="152" t="s">
        <v>894</v>
      </c>
      <c r="C433" s="151" t="s">
        <v>239</v>
      </c>
      <c r="D433" s="151" t="s">
        <v>669</v>
      </c>
      <c r="E433" s="151" t="s">
        <v>670</v>
      </c>
      <c r="F433" s="141">
        <f t="shared" si="19"/>
        <v>184</v>
      </c>
      <c r="G433" s="153">
        <v>184000</v>
      </c>
      <c r="H433" s="141">
        <f t="shared" si="17"/>
        <v>184</v>
      </c>
      <c r="I433" s="153">
        <v>184000</v>
      </c>
    </row>
    <row r="434" spans="1:9" ht="51">
      <c r="A434" s="99">
        <f t="shared" si="18"/>
        <v>422</v>
      </c>
      <c r="B434" s="152" t="s">
        <v>895</v>
      </c>
      <c r="C434" s="151" t="s">
        <v>239</v>
      </c>
      <c r="D434" s="151" t="s">
        <v>671</v>
      </c>
      <c r="E434" s="151" t="s">
        <v>101</v>
      </c>
      <c r="F434" s="141">
        <f t="shared" si="19"/>
        <v>7610</v>
      </c>
      <c r="G434" s="153">
        <v>7610000</v>
      </c>
      <c r="H434" s="141">
        <f t="shared" si="17"/>
        <v>8752</v>
      </c>
      <c r="I434" s="153">
        <v>8752000</v>
      </c>
    </row>
    <row r="435" spans="1:9" ht="25.5">
      <c r="A435" s="99">
        <f t="shared" si="18"/>
        <v>423</v>
      </c>
      <c r="B435" s="152" t="s">
        <v>883</v>
      </c>
      <c r="C435" s="151" t="s">
        <v>239</v>
      </c>
      <c r="D435" s="151" t="s">
        <v>671</v>
      </c>
      <c r="E435" s="151" t="s">
        <v>697</v>
      </c>
      <c r="F435" s="141">
        <f t="shared" si="19"/>
        <v>7610</v>
      </c>
      <c r="G435" s="153">
        <v>7610000</v>
      </c>
      <c r="H435" s="141">
        <f t="shared" si="17"/>
        <v>8752</v>
      </c>
      <c r="I435" s="153">
        <v>8752000</v>
      </c>
    </row>
    <row r="436" spans="1:9" ht="51">
      <c r="A436" s="99">
        <f t="shared" si="18"/>
        <v>424</v>
      </c>
      <c r="B436" s="152" t="s">
        <v>896</v>
      </c>
      <c r="C436" s="151" t="s">
        <v>239</v>
      </c>
      <c r="D436" s="151" t="s">
        <v>672</v>
      </c>
      <c r="E436" s="151" t="s">
        <v>101</v>
      </c>
      <c r="F436" s="153">
        <f t="shared" si="19"/>
        <v>43356</v>
      </c>
      <c r="G436" s="153">
        <v>43356000</v>
      </c>
      <c r="H436" s="153">
        <f t="shared" si="17"/>
        <v>49984</v>
      </c>
      <c r="I436" s="153">
        <v>49984000</v>
      </c>
    </row>
    <row r="437" spans="1:9" ht="25.5">
      <c r="A437" s="99">
        <f t="shared" si="18"/>
        <v>425</v>
      </c>
      <c r="B437" s="152" t="s">
        <v>883</v>
      </c>
      <c r="C437" s="151" t="s">
        <v>239</v>
      </c>
      <c r="D437" s="151" t="s">
        <v>672</v>
      </c>
      <c r="E437" s="151" t="s">
        <v>697</v>
      </c>
      <c r="F437" s="141">
        <f t="shared" si="19"/>
        <v>43356</v>
      </c>
      <c r="G437" s="153">
        <v>43356000</v>
      </c>
      <c r="H437" s="141">
        <f t="shared" si="17"/>
        <v>49984</v>
      </c>
      <c r="I437" s="153">
        <v>49984000</v>
      </c>
    </row>
    <row r="438" spans="1:9" ht="25.5">
      <c r="A438" s="99">
        <f t="shared" si="18"/>
        <v>426</v>
      </c>
      <c r="B438" s="152" t="s">
        <v>897</v>
      </c>
      <c r="C438" s="151" t="s">
        <v>239</v>
      </c>
      <c r="D438" s="151" t="s">
        <v>673</v>
      </c>
      <c r="E438" s="151" t="s">
        <v>101</v>
      </c>
      <c r="F438" s="141">
        <f t="shared" si="19"/>
        <v>8118</v>
      </c>
      <c r="G438" s="153">
        <v>8118000</v>
      </c>
      <c r="H438" s="141">
        <f t="shared" si="17"/>
        <v>8195</v>
      </c>
      <c r="I438" s="153">
        <v>8195000</v>
      </c>
    </row>
    <row r="439" spans="1:9" ht="25.5">
      <c r="A439" s="99">
        <f t="shared" si="18"/>
        <v>427</v>
      </c>
      <c r="B439" s="152" t="s">
        <v>883</v>
      </c>
      <c r="C439" s="151" t="s">
        <v>239</v>
      </c>
      <c r="D439" s="151" t="s">
        <v>673</v>
      </c>
      <c r="E439" s="151" t="s">
        <v>697</v>
      </c>
      <c r="F439" s="141">
        <f t="shared" si="19"/>
        <v>8118</v>
      </c>
      <c r="G439" s="153">
        <v>8118000</v>
      </c>
      <c r="H439" s="141">
        <f t="shared" si="17"/>
        <v>8195</v>
      </c>
      <c r="I439" s="153">
        <v>8195000</v>
      </c>
    </row>
    <row r="440" spans="1:9" ht="12.75">
      <c r="A440" s="99">
        <f t="shared" si="18"/>
        <v>428</v>
      </c>
      <c r="B440" s="152" t="s">
        <v>379</v>
      </c>
      <c r="C440" s="151" t="s">
        <v>380</v>
      </c>
      <c r="D440" s="151" t="s">
        <v>113</v>
      </c>
      <c r="E440" s="151" t="s">
        <v>101</v>
      </c>
      <c r="F440" s="141">
        <f t="shared" si="19"/>
        <v>5758</v>
      </c>
      <c r="G440" s="153">
        <v>5758000</v>
      </c>
      <c r="H440" s="141">
        <f t="shared" si="17"/>
        <v>6637</v>
      </c>
      <c r="I440" s="153">
        <v>6637000</v>
      </c>
    </row>
    <row r="441" spans="1:9" ht="12.75">
      <c r="A441" s="99">
        <f t="shared" si="18"/>
        <v>429</v>
      </c>
      <c r="B441" s="152" t="s">
        <v>706</v>
      </c>
      <c r="C441" s="151" t="s">
        <v>380</v>
      </c>
      <c r="D441" s="151" t="s">
        <v>480</v>
      </c>
      <c r="E441" s="151" t="s">
        <v>101</v>
      </c>
      <c r="F441" s="141">
        <f aca="true" t="shared" si="20" ref="F441:F486">G441/1000</f>
        <v>5758</v>
      </c>
      <c r="G441" s="153">
        <v>5758000</v>
      </c>
      <c r="H441" s="141">
        <f t="shared" si="17"/>
        <v>6637</v>
      </c>
      <c r="I441" s="153">
        <v>6637000</v>
      </c>
    </row>
    <row r="442" spans="1:9" ht="51">
      <c r="A442" s="99">
        <f t="shared" si="18"/>
        <v>430</v>
      </c>
      <c r="B442" s="152" t="s">
        <v>895</v>
      </c>
      <c r="C442" s="151" t="s">
        <v>380</v>
      </c>
      <c r="D442" s="151" t="s">
        <v>671</v>
      </c>
      <c r="E442" s="151" t="s">
        <v>101</v>
      </c>
      <c r="F442" s="141">
        <f t="shared" si="20"/>
        <v>400</v>
      </c>
      <c r="G442" s="153">
        <v>400000</v>
      </c>
      <c r="H442" s="141">
        <f t="shared" si="17"/>
        <v>460</v>
      </c>
      <c r="I442" s="153">
        <v>460000</v>
      </c>
    </row>
    <row r="443" spans="1:9" ht="25.5">
      <c r="A443" s="99">
        <f t="shared" si="18"/>
        <v>431</v>
      </c>
      <c r="B443" s="152" t="s">
        <v>796</v>
      </c>
      <c r="C443" s="151" t="s">
        <v>380</v>
      </c>
      <c r="D443" s="151" t="s">
        <v>671</v>
      </c>
      <c r="E443" s="151" t="s">
        <v>694</v>
      </c>
      <c r="F443" s="141">
        <f t="shared" si="20"/>
        <v>365.875</v>
      </c>
      <c r="G443" s="153">
        <v>365875</v>
      </c>
      <c r="H443" s="141">
        <f t="shared" si="17"/>
        <v>365.875</v>
      </c>
      <c r="I443" s="153">
        <v>365875</v>
      </c>
    </row>
    <row r="444" spans="1:9" ht="25.5">
      <c r="A444" s="99">
        <f t="shared" si="18"/>
        <v>432</v>
      </c>
      <c r="B444" s="152" t="s">
        <v>770</v>
      </c>
      <c r="C444" s="151" t="s">
        <v>380</v>
      </c>
      <c r="D444" s="151" t="s">
        <v>671</v>
      </c>
      <c r="E444" s="151" t="s">
        <v>693</v>
      </c>
      <c r="F444" s="141">
        <f t="shared" si="20"/>
        <v>34.125</v>
      </c>
      <c r="G444" s="153">
        <v>34125</v>
      </c>
      <c r="H444" s="141">
        <f t="shared" si="17"/>
        <v>94.125</v>
      </c>
      <c r="I444" s="153">
        <v>94125</v>
      </c>
    </row>
    <row r="445" spans="1:9" ht="51">
      <c r="A445" s="99">
        <f t="shared" si="18"/>
        <v>433</v>
      </c>
      <c r="B445" s="152" t="s">
        <v>896</v>
      </c>
      <c r="C445" s="151" t="s">
        <v>380</v>
      </c>
      <c r="D445" s="151" t="s">
        <v>672</v>
      </c>
      <c r="E445" s="151" t="s">
        <v>101</v>
      </c>
      <c r="F445" s="141">
        <f t="shared" si="20"/>
        <v>5358</v>
      </c>
      <c r="G445" s="153">
        <v>5358000</v>
      </c>
      <c r="H445" s="141">
        <f t="shared" si="17"/>
        <v>6177</v>
      </c>
      <c r="I445" s="153">
        <v>6177000</v>
      </c>
    </row>
    <row r="446" spans="1:9" ht="25.5">
      <c r="A446" s="99">
        <f t="shared" si="18"/>
        <v>434</v>
      </c>
      <c r="B446" s="152" t="s">
        <v>796</v>
      </c>
      <c r="C446" s="151" t="s">
        <v>380</v>
      </c>
      <c r="D446" s="151" t="s">
        <v>672</v>
      </c>
      <c r="E446" s="151" t="s">
        <v>694</v>
      </c>
      <c r="F446" s="141">
        <f t="shared" si="20"/>
        <v>4595.365</v>
      </c>
      <c r="G446" s="153">
        <v>4595365</v>
      </c>
      <c r="H446" s="141">
        <f t="shared" si="17"/>
        <v>4595.365</v>
      </c>
      <c r="I446" s="153">
        <v>4595365</v>
      </c>
    </row>
    <row r="447" spans="1:9" ht="25.5">
      <c r="A447" s="99">
        <f t="shared" si="18"/>
        <v>435</v>
      </c>
      <c r="B447" s="152" t="s">
        <v>770</v>
      </c>
      <c r="C447" s="151" t="s">
        <v>380</v>
      </c>
      <c r="D447" s="151" t="s">
        <v>672</v>
      </c>
      <c r="E447" s="151" t="s">
        <v>693</v>
      </c>
      <c r="F447" s="141">
        <f t="shared" si="20"/>
        <v>762.635</v>
      </c>
      <c r="G447" s="153">
        <v>762635</v>
      </c>
      <c r="H447" s="141">
        <f t="shared" si="17"/>
        <v>1581.635</v>
      </c>
      <c r="I447" s="153">
        <v>1581635</v>
      </c>
    </row>
    <row r="448" spans="1:9" ht="12.75">
      <c r="A448" s="112">
        <f t="shared" si="18"/>
        <v>436</v>
      </c>
      <c r="B448" s="113" t="s">
        <v>80</v>
      </c>
      <c r="C448" s="111" t="s">
        <v>240</v>
      </c>
      <c r="D448" s="111" t="s">
        <v>113</v>
      </c>
      <c r="E448" s="111" t="s">
        <v>101</v>
      </c>
      <c r="F448" s="109">
        <f t="shared" si="20"/>
        <v>15611.3</v>
      </c>
      <c r="G448" s="109">
        <v>15611300</v>
      </c>
      <c r="H448" s="109">
        <f t="shared" si="17"/>
        <v>15470.6</v>
      </c>
      <c r="I448" s="153">
        <v>15470600</v>
      </c>
    </row>
    <row r="449" spans="1:9" ht="12.75">
      <c r="A449" s="99">
        <f t="shared" si="18"/>
        <v>437</v>
      </c>
      <c r="B449" s="152" t="s">
        <v>298</v>
      </c>
      <c r="C449" s="151" t="s">
        <v>297</v>
      </c>
      <c r="D449" s="151" t="s">
        <v>113</v>
      </c>
      <c r="E449" s="151" t="s">
        <v>101</v>
      </c>
      <c r="F449" s="141">
        <f t="shared" si="20"/>
        <v>9561.5</v>
      </c>
      <c r="G449" s="153">
        <v>9561500</v>
      </c>
      <c r="H449" s="141">
        <f t="shared" si="17"/>
        <v>9103.7</v>
      </c>
      <c r="I449" s="153">
        <v>9103700</v>
      </c>
    </row>
    <row r="450" spans="1:9" ht="51">
      <c r="A450" s="99">
        <f t="shared" si="18"/>
        <v>438</v>
      </c>
      <c r="B450" s="152" t="s">
        <v>941</v>
      </c>
      <c r="C450" s="151" t="s">
        <v>297</v>
      </c>
      <c r="D450" s="151" t="s">
        <v>765</v>
      </c>
      <c r="E450" s="151" t="s">
        <v>101</v>
      </c>
      <c r="F450" s="141">
        <f t="shared" si="20"/>
        <v>9561.5</v>
      </c>
      <c r="G450" s="153">
        <v>9561500</v>
      </c>
      <c r="H450" s="141">
        <f t="shared" si="17"/>
        <v>9103.7</v>
      </c>
      <c r="I450" s="153">
        <v>9103700</v>
      </c>
    </row>
    <row r="451" spans="1:9" ht="25.5">
      <c r="A451" s="99">
        <f t="shared" si="18"/>
        <v>439</v>
      </c>
      <c r="B451" s="152" t="s">
        <v>969</v>
      </c>
      <c r="C451" s="151" t="s">
        <v>297</v>
      </c>
      <c r="D451" s="151" t="s">
        <v>674</v>
      </c>
      <c r="E451" s="151" t="s">
        <v>101</v>
      </c>
      <c r="F451" s="141">
        <f t="shared" si="20"/>
        <v>9561.5</v>
      </c>
      <c r="G451" s="153">
        <v>9561500</v>
      </c>
      <c r="H451" s="141">
        <f t="shared" si="17"/>
        <v>9103.7</v>
      </c>
      <c r="I451" s="153">
        <v>9103700</v>
      </c>
    </row>
    <row r="452" spans="1:9" ht="38.25">
      <c r="A452" s="99">
        <f t="shared" si="18"/>
        <v>440</v>
      </c>
      <c r="B452" s="152" t="s">
        <v>970</v>
      </c>
      <c r="C452" s="151" t="s">
        <v>297</v>
      </c>
      <c r="D452" s="151" t="s">
        <v>675</v>
      </c>
      <c r="E452" s="151" t="s">
        <v>101</v>
      </c>
      <c r="F452" s="141">
        <f t="shared" si="20"/>
        <v>254.6</v>
      </c>
      <c r="G452" s="153">
        <v>254600</v>
      </c>
      <c r="H452" s="141">
        <f t="shared" si="17"/>
        <v>267.4</v>
      </c>
      <c r="I452" s="153">
        <v>267400</v>
      </c>
    </row>
    <row r="453" spans="1:9" ht="25.5">
      <c r="A453" s="99">
        <f t="shared" si="18"/>
        <v>441</v>
      </c>
      <c r="B453" s="152" t="s">
        <v>770</v>
      </c>
      <c r="C453" s="151" t="s">
        <v>297</v>
      </c>
      <c r="D453" s="151" t="s">
        <v>675</v>
      </c>
      <c r="E453" s="151" t="s">
        <v>693</v>
      </c>
      <c r="F453" s="141">
        <f t="shared" si="20"/>
        <v>254.6</v>
      </c>
      <c r="G453" s="153">
        <v>254600</v>
      </c>
      <c r="H453" s="141">
        <f t="shared" si="17"/>
        <v>267.4</v>
      </c>
      <c r="I453" s="153">
        <v>267400</v>
      </c>
    </row>
    <row r="454" spans="1:9" ht="25.5">
      <c r="A454" s="99">
        <f t="shared" si="18"/>
        <v>442</v>
      </c>
      <c r="B454" s="152" t="s">
        <v>971</v>
      </c>
      <c r="C454" s="151" t="s">
        <v>297</v>
      </c>
      <c r="D454" s="151" t="s">
        <v>676</v>
      </c>
      <c r="E454" s="151" t="s">
        <v>101</v>
      </c>
      <c r="F454" s="141">
        <f t="shared" si="20"/>
        <v>8106.9</v>
      </c>
      <c r="G454" s="153">
        <v>8106900</v>
      </c>
      <c r="H454" s="141">
        <f t="shared" si="17"/>
        <v>8512.3</v>
      </c>
      <c r="I454" s="153">
        <v>8512300</v>
      </c>
    </row>
    <row r="455" spans="1:9" ht="25.5">
      <c r="A455" s="99">
        <f t="shared" si="18"/>
        <v>443</v>
      </c>
      <c r="B455" s="152" t="s">
        <v>796</v>
      </c>
      <c r="C455" s="151" t="s">
        <v>297</v>
      </c>
      <c r="D455" s="151" t="s">
        <v>676</v>
      </c>
      <c r="E455" s="151" t="s">
        <v>694</v>
      </c>
      <c r="F455" s="141">
        <f t="shared" si="20"/>
        <v>6155.5</v>
      </c>
      <c r="G455" s="153">
        <v>6155500</v>
      </c>
      <c r="H455" s="141">
        <f t="shared" si="17"/>
        <v>6463.3</v>
      </c>
      <c r="I455" s="153">
        <v>6463300</v>
      </c>
    </row>
    <row r="456" spans="1:9" ht="25.5">
      <c r="A456" s="99">
        <f t="shared" si="18"/>
        <v>444</v>
      </c>
      <c r="B456" s="152" t="s">
        <v>770</v>
      </c>
      <c r="C456" s="151" t="s">
        <v>297</v>
      </c>
      <c r="D456" s="151" t="s">
        <v>676</v>
      </c>
      <c r="E456" s="151" t="s">
        <v>693</v>
      </c>
      <c r="F456" s="141">
        <f t="shared" si="20"/>
        <v>1951.4</v>
      </c>
      <c r="G456" s="153">
        <v>1951400</v>
      </c>
      <c r="H456" s="141">
        <f t="shared" si="17"/>
        <v>2049</v>
      </c>
      <c r="I456" s="153">
        <v>2049000</v>
      </c>
    </row>
    <row r="457" spans="1:9" ht="38.25">
      <c r="A457" s="99">
        <f t="shared" si="18"/>
        <v>445</v>
      </c>
      <c r="B457" s="152" t="s">
        <v>972</v>
      </c>
      <c r="C457" s="151" t="s">
        <v>297</v>
      </c>
      <c r="D457" s="151" t="s">
        <v>677</v>
      </c>
      <c r="E457" s="151" t="s">
        <v>101</v>
      </c>
      <c r="F457" s="141">
        <f t="shared" si="20"/>
        <v>1200</v>
      </c>
      <c r="G457" s="153">
        <v>1200000</v>
      </c>
      <c r="H457" s="141">
        <f t="shared" si="17"/>
        <v>324</v>
      </c>
      <c r="I457" s="153">
        <v>324000</v>
      </c>
    </row>
    <row r="458" spans="1:9" ht="25.5">
      <c r="A458" s="99">
        <f t="shared" si="18"/>
        <v>446</v>
      </c>
      <c r="B458" s="152" t="s">
        <v>770</v>
      </c>
      <c r="C458" s="151" t="s">
        <v>297</v>
      </c>
      <c r="D458" s="151" t="s">
        <v>677</v>
      </c>
      <c r="E458" s="151" t="s">
        <v>693</v>
      </c>
      <c r="F458" s="141">
        <f t="shared" si="20"/>
        <v>1200</v>
      </c>
      <c r="G458" s="153">
        <v>1200000</v>
      </c>
      <c r="H458" s="141">
        <f t="shared" si="17"/>
        <v>324</v>
      </c>
      <c r="I458" s="153">
        <v>324000</v>
      </c>
    </row>
    <row r="459" spans="1:9" ht="12.75">
      <c r="A459" s="99">
        <f t="shared" si="18"/>
        <v>447</v>
      </c>
      <c r="B459" s="152" t="s">
        <v>81</v>
      </c>
      <c r="C459" s="151" t="s">
        <v>82</v>
      </c>
      <c r="D459" s="151" t="s">
        <v>113</v>
      </c>
      <c r="E459" s="151" t="s">
        <v>101</v>
      </c>
      <c r="F459" s="153">
        <f t="shared" si="20"/>
        <v>6049.8</v>
      </c>
      <c r="G459" s="153">
        <v>6049800</v>
      </c>
      <c r="H459" s="153">
        <f t="shared" si="17"/>
        <v>6366.9</v>
      </c>
      <c r="I459" s="153">
        <v>6366900</v>
      </c>
    </row>
    <row r="460" spans="1:9" ht="51">
      <c r="A460" s="99">
        <f t="shared" si="18"/>
        <v>448</v>
      </c>
      <c r="B460" s="152" t="s">
        <v>941</v>
      </c>
      <c r="C460" s="151" t="s">
        <v>82</v>
      </c>
      <c r="D460" s="151" t="s">
        <v>765</v>
      </c>
      <c r="E460" s="151" t="s">
        <v>101</v>
      </c>
      <c r="F460" s="141">
        <f t="shared" si="20"/>
        <v>6049.8</v>
      </c>
      <c r="G460" s="153">
        <v>6049800</v>
      </c>
      <c r="H460" s="141">
        <f t="shared" si="17"/>
        <v>6366.9</v>
      </c>
      <c r="I460" s="153">
        <v>6366900</v>
      </c>
    </row>
    <row r="461" spans="1:9" ht="25.5">
      <c r="A461" s="99">
        <f t="shared" si="18"/>
        <v>449</v>
      </c>
      <c r="B461" s="152" t="s">
        <v>969</v>
      </c>
      <c r="C461" s="151" t="s">
        <v>82</v>
      </c>
      <c r="D461" s="151" t="s">
        <v>674</v>
      </c>
      <c r="E461" s="151" t="s">
        <v>101</v>
      </c>
      <c r="F461" s="141">
        <f t="shared" si="20"/>
        <v>6049.8</v>
      </c>
      <c r="G461" s="153">
        <v>6049800</v>
      </c>
      <c r="H461" s="141">
        <f t="shared" si="17"/>
        <v>6366.9</v>
      </c>
      <c r="I461" s="153">
        <v>6366900</v>
      </c>
    </row>
    <row r="462" spans="1:9" ht="38.25">
      <c r="A462" s="99">
        <f t="shared" si="18"/>
        <v>450</v>
      </c>
      <c r="B462" s="152" t="s">
        <v>970</v>
      </c>
      <c r="C462" s="151" t="s">
        <v>82</v>
      </c>
      <c r="D462" s="151" t="s">
        <v>675</v>
      </c>
      <c r="E462" s="151" t="s">
        <v>101</v>
      </c>
      <c r="F462" s="141">
        <f t="shared" si="20"/>
        <v>884.5</v>
      </c>
      <c r="G462" s="153">
        <v>884500</v>
      </c>
      <c r="H462" s="141">
        <f aca="true" t="shared" si="21" ref="H462:H486">I462/1000</f>
        <v>928.7</v>
      </c>
      <c r="I462" s="153">
        <v>928700</v>
      </c>
    </row>
    <row r="463" spans="1:9" ht="25.5">
      <c r="A463" s="99">
        <f aca="true" t="shared" si="22" ref="A463:A492">1+A462</f>
        <v>451</v>
      </c>
      <c r="B463" s="152" t="s">
        <v>770</v>
      </c>
      <c r="C463" s="151" t="s">
        <v>82</v>
      </c>
      <c r="D463" s="151" t="s">
        <v>675</v>
      </c>
      <c r="E463" s="151" t="s">
        <v>693</v>
      </c>
      <c r="F463" s="141">
        <f t="shared" si="20"/>
        <v>884.5</v>
      </c>
      <c r="G463" s="153">
        <v>884500</v>
      </c>
      <c r="H463" s="141">
        <f t="shared" si="21"/>
        <v>928.7</v>
      </c>
      <c r="I463" s="153">
        <v>928700</v>
      </c>
    </row>
    <row r="464" spans="1:9" ht="25.5">
      <c r="A464" s="99">
        <f t="shared" si="22"/>
        <v>452</v>
      </c>
      <c r="B464" s="152" t="s">
        <v>973</v>
      </c>
      <c r="C464" s="151" t="s">
        <v>82</v>
      </c>
      <c r="D464" s="151" t="s">
        <v>678</v>
      </c>
      <c r="E464" s="151" t="s">
        <v>101</v>
      </c>
      <c r="F464" s="141">
        <f t="shared" si="20"/>
        <v>619.4</v>
      </c>
      <c r="G464" s="153">
        <v>619400</v>
      </c>
      <c r="H464" s="141">
        <f t="shared" si="21"/>
        <v>680</v>
      </c>
      <c r="I464" s="153">
        <v>680000</v>
      </c>
    </row>
    <row r="465" spans="1:9" ht="25.5">
      <c r="A465" s="99">
        <f t="shared" si="22"/>
        <v>453</v>
      </c>
      <c r="B465" s="152" t="s">
        <v>770</v>
      </c>
      <c r="C465" s="151" t="s">
        <v>82</v>
      </c>
      <c r="D465" s="151" t="s">
        <v>678</v>
      </c>
      <c r="E465" s="151" t="s">
        <v>693</v>
      </c>
      <c r="F465" s="141">
        <f t="shared" si="20"/>
        <v>619.4</v>
      </c>
      <c r="G465" s="153">
        <v>619400</v>
      </c>
      <c r="H465" s="141">
        <f t="shared" si="21"/>
        <v>680</v>
      </c>
      <c r="I465" s="153">
        <v>680000</v>
      </c>
    </row>
    <row r="466" spans="1:9" ht="12.75">
      <c r="A466" s="99">
        <f t="shared" si="22"/>
        <v>454</v>
      </c>
      <c r="B466" s="152" t="s">
        <v>974</v>
      </c>
      <c r="C466" s="151" t="s">
        <v>82</v>
      </c>
      <c r="D466" s="151" t="s">
        <v>679</v>
      </c>
      <c r="E466" s="151" t="s">
        <v>101</v>
      </c>
      <c r="F466" s="141">
        <f t="shared" si="20"/>
        <v>4245.9</v>
      </c>
      <c r="G466" s="153">
        <v>4245900</v>
      </c>
      <c r="H466" s="141">
        <f t="shared" si="21"/>
        <v>4458.2</v>
      </c>
      <c r="I466" s="153">
        <v>4458200</v>
      </c>
    </row>
    <row r="467" spans="1:9" ht="25.5">
      <c r="A467" s="99">
        <f t="shared" si="22"/>
        <v>455</v>
      </c>
      <c r="B467" s="152" t="s">
        <v>796</v>
      </c>
      <c r="C467" s="151" t="s">
        <v>82</v>
      </c>
      <c r="D467" s="151" t="s">
        <v>679</v>
      </c>
      <c r="E467" s="151" t="s">
        <v>694</v>
      </c>
      <c r="F467" s="141">
        <f t="shared" si="20"/>
        <v>275.3</v>
      </c>
      <c r="G467" s="153">
        <v>275300</v>
      </c>
      <c r="H467" s="141">
        <f t="shared" si="21"/>
        <v>289.1</v>
      </c>
      <c r="I467" s="153">
        <v>289100</v>
      </c>
    </row>
    <row r="468" spans="1:9" ht="25.5">
      <c r="A468" s="99">
        <f t="shared" si="22"/>
        <v>456</v>
      </c>
      <c r="B468" s="152" t="s">
        <v>770</v>
      </c>
      <c r="C468" s="151" t="s">
        <v>82</v>
      </c>
      <c r="D468" s="151" t="s">
        <v>679</v>
      </c>
      <c r="E468" s="151" t="s">
        <v>693</v>
      </c>
      <c r="F468" s="141">
        <f t="shared" si="20"/>
        <v>3970.6</v>
      </c>
      <c r="G468" s="153">
        <v>3970600</v>
      </c>
      <c r="H468" s="141">
        <f t="shared" si="21"/>
        <v>4169.1</v>
      </c>
      <c r="I468" s="153">
        <v>4169100</v>
      </c>
    </row>
    <row r="469" spans="1:9" ht="38.25">
      <c r="A469" s="99">
        <f t="shared" si="22"/>
        <v>457</v>
      </c>
      <c r="B469" s="152" t="s">
        <v>972</v>
      </c>
      <c r="C469" s="151" t="s">
        <v>82</v>
      </c>
      <c r="D469" s="151" t="s">
        <v>677</v>
      </c>
      <c r="E469" s="151" t="s">
        <v>101</v>
      </c>
      <c r="F469" s="141">
        <f t="shared" si="20"/>
        <v>300</v>
      </c>
      <c r="G469" s="153">
        <v>300000</v>
      </c>
      <c r="H469" s="141">
        <f t="shared" si="21"/>
        <v>300</v>
      </c>
      <c r="I469" s="153">
        <v>300000</v>
      </c>
    </row>
    <row r="470" spans="1:9" ht="25.5">
      <c r="A470" s="99">
        <f t="shared" si="22"/>
        <v>458</v>
      </c>
      <c r="B470" s="152" t="s">
        <v>770</v>
      </c>
      <c r="C470" s="151" t="s">
        <v>82</v>
      </c>
      <c r="D470" s="151" t="s">
        <v>677</v>
      </c>
      <c r="E470" s="151" t="s">
        <v>693</v>
      </c>
      <c r="F470" s="141">
        <f t="shared" si="20"/>
        <v>300</v>
      </c>
      <c r="G470" s="153">
        <v>300000</v>
      </c>
      <c r="H470" s="141">
        <f t="shared" si="21"/>
        <v>300</v>
      </c>
      <c r="I470" s="153">
        <v>300000</v>
      </c>
    </row>
    <row r="471" spans="1:12" ht="38.25">
      <c r="A471" s="112">
        <f t="shared" si="22"/>
        <v>459</v>
      </c>
      <c r="B471" s="113" t="s">
        <v>381</v>
      </c>
      <c r="C471" s="111" t="s">
        <v>382</v>
      </c>
      <c r="D471" s="111" t="s">
        <v>113</v>
      </c>
      <c r="E471" s="111" t="s">
        <v>101</v>
      </c>
      <c r="F471" s="109">
        <f t="shared" si="20"/>
        <v>91638.5</v>
      </c>
      <c r="G471" s="109">
        <v>91638500</v>
      </c>
      <c r="H471" s="109">
        <f t="shared" si="21"/>
        <v>95248.9</v>
      </c>
      <c r="I471" s="153">
        <v>95248900</v>
      </c>
      <c r="K471" s="143"/>
      <c r="L471" s="143"/>
    </row>
    <row r="472" spans="1:9" ht="38.25">
      <c r="A472" s="99">
        <f t="shared" si="22"/>
        <v>460</v>
      </c>
      <c r="B472" s="152" t="s">
        <v>87</v>
      </c>
      <c r="C472" s="151" t="s">
        <v>86</v>
      </c>
      <c r="D472" s="151" t="s">
        <v>113</v>
      </c>
      <c r="E472" s="151" t="s">
        <v>101</v>
      </c>
      <c r="F472" s="141">
        <f t="shared" si="20"/>
        <v>53450</v>
      </c>
      <c r="G472" s="153">
        <v>53450000</v>
      </c>
      <c r="H472" s="141">
        <f t="shared" si="21"/>
        <v>51780</v>
      </c>
      <c r="I472" s="153">
        <v>51780000</v>
      </c>
    </row>
    <row r="473" spans="1:9" ht="38.25">
      <c r="A473" s="99">
        <f t="shared" si="22"/>
        <v>461</v>
      </c>
      <c r="B473" s="152" t="s">
        <v>898</v>
      </c>
      <c r="C473" s="151" t="s">
        <v>86</v>
      </c>
      <c r="D473" s="151" t="s">
        <v>766</v>
      </c>
      <c r="E473" s="151" t="s">
        <v>101</v>
      </c>
      <c r="F473" s="141">
        <f t="shared" si="20"/>
        <v>53450</v>
      </c>
      <c r="G473" s="153">
        <v>53450000</v>
      </c>
      <c r="H473" s="141">
        <f t="shared" si="21"/>
        <v>51780</v>
      </c>
      <c r="I473" s="153">
        <v>51780000</v>
      </c>
    </row>
    <row r="474" spans="1:9" ht="25.5">
      <c r="A474" s="99">
        <f t="shared" si="22"/>
        <v>462</v>
      </c>
      <c r="B474" s="152" t="s">
        <v>899</v>
      </c>
      <c r="C474" s="151" t="s">
        <v>86</v>
      </c>
      <c r="D474" s="151" t="s">
        <v>680</v>
      </c>
      <c r="E474" s="151" t="s">
        <v>101</v>
      </c>
      <c r="F474" s="141">
        <f t="shared" si="20"/>
        <v>53450</v>
      </c>
      <c r="G474" s="153">
        <v>53450000</v>
      </c>
      <c r="H474" s="141">
        <f t="shared" si="21"/>
        <v>51780</v>
      </c>
      <c r="I474" s="153">
        <v>51780000</v>
      </c>
    </row>
    <row r="475" spans="1:9" ht="25.5">
      <c r="A475" s="99">
        <f t="shared" si="22"/>
        <v>463</v>
      </c>
      <c r="B475" s="152" t="s">
        <v>900</v>
      </c>
      <c r="C475" s="151" t="s">
        <v>86</v>
      </c>
      <c r="D475" s="151" t="s">
        <v>681</v>
      </c>
      <c r="E475" s="151" t="s">
        <v>101</v>
      </c>
      <c r="F475" s="141">
        <f t="shared" si="20"/>
        <v>20821</v>
      </c>
      <c r="G475" s="153">
        <v>20821000</v>
      </c>
      <c r="H475" s="141">
        <f t="shared" si="21"/>
        <v>19151</v>
      </c>
      <c r="I475" s="153">
        <v>19151000</v>
      </c>
    </row>
    <row r="476" spans="1:9" ht="12.75">
      <c r="A476" s="99">
        <f t="shared" si="22"/>
        <v>464</v>
      </c>
      <c r="B476" s="152" t="s">
        <v>901</v>
      </c>
      <c r="C476" s="151" t="s">
        <v>86</v>
      </c>
      <c r="D476" s="151" t="s">
        <v>681</v>
      </c>
      <c r="E476" s="151" t="s">
        <v>699</v>
      </c>
      <c r="F476" s="141">
        <f t="shared" si="20"/>
        <v>20821</v>
      </c>
      <c r="G476" s="153">
        <v>20821000</v>
      </c>
      <c r="H476" s="141">
        <f t="shared" si="21"/>
        <v>19151</v>
      </c>
      <c r="I476" s="153">
        <v>19151000</v>
      </c>
    </row>
    <row r="477" spans="1:9" ht="38.25">
      <c r="A477" s="99">
        <f t="shared" si="22"/>
        <v>465</v>
      </c>
      <c r="B477" s="152" t="s">
        <v>902</v>
      </c>
      <c r="C477" s="151" t="s">
        <v>86</v>
      </c>
      <c r="D477" s="151" t="s">
        <v>682</v>
      </c>
      <c r="E477" s="151" t="s">
        <v>101</v>
      </c>
      <c r="F477" s="141">
        <f t="shared" si="20"/>
        <v>32629</v>
      </c>
      <c r="G477" s="153">
        <v>32629000</v>
      </c>
      <c r="H477" s="141">
        <f t="shared" si="21"/>
        <v>32629</v>
      </c>
      <c r="I477" s="153">
        <v>32629000</v>
      </c>
    </row>
    <row r="478" spans="1:9" ht="12.75">
      <c r="A478" s="99">
        <f t="shared" si="22"/>
        <v>466</v>
      </c>
      <c r="B478" s="152" t="s">
        <v>901</v>
      </c>
      <c r="C478" s="151" t="s">
        <v>86</v>
      </c>
      <c r="D478" s="151" t="s">
        <v>682</v>
      </c>
      <c r="E478" s="151" t="s">
        <v>699</v>
      </c>
      <c r="F478" s="141">
        <f t="shared" si="20"/>
        <v>32629</v>
      </c>
      <c r="G478" s="153">
        <v>32629000</v>
      </c>
      <c r="H478" s="141">
        <f t="shared" si="21"/>
        <v>32629</v>
      </c>
      <c r="I478" s="153">
        <v>32629000</v>
      </c>
    </row>
    <row r="479" spans="1:9" ht="12.75">
      <c r="A479" s="99">
        <f t="shared" si="22"/>
        <v>467</v>
      </c>
      <c r="B479" s="152" t="s">
        <v>383</v>
      </c>
      <c r="C479" s="151" t="s">
        <v>384</v>
      </c>
      <c r="D479" s="151" t="s">
        <v>113</v>
      </c>
      <c r="E479" s="151" t="s">
        <v>101</v>
      </c>
      <c r="F479" s="141">
        <f t="shared" si="20"/>
        <v>38188.5</v>
      </c>
      <c r="G479" s="153">
        <v>38188500</v>
      </c>
      <c r="H479" s="141">
        <f t="shared" si="21"/>
        <v>43468.9</v>
      </c>
      <c r="I479" s="153">
        <v>43468900</v>
      </c>
    </row>
    <row r="480" spans="1:9" ht="38.25">
      <c r="A480" s="99">
        <f t="shared" si="22"/>
        <v>468</v>
      </c>
      <c r="B480" s="152" t="s">
        <v>808</v>
      </c>
      <c r="C480" s="151" t="s">
        <v>384</v>
      </c>
      <c r="D480" s="151" t="s">
        <v>244</v>
      </c>
      <c r="E480" s="151" t="s">
        <v>101</v>
      </c>
      <c r="F480" s="141">
        <f t="shared" si="20"/>
        <v>964.5</v>
      </c>
      <c r="G480" s="153">
        <v>964500</v>
      </c>
      <c r="H480" s="141">
        <f t="shared" si="21"/>
        <v>978.9</v>
      </c>
      <c r="I480" s="153">
        <v>978900</v>
      </c>
    </row>
    <row r="481" spans="1:9" ht="38.25">
      <c r="A481" s="99">
        <f t="shared" si="22"/>
        <v>469</v>
      </c>
      <c r="B481" s="152" t="s">
        <v>809</v>
      </c>
      <c r="C481" s="151" t="s">
        <v>384</v>
      </c>
      <c r="D481" s="151" t="s">
        <v>521</v>
      </c>
      <c r="E481" s="151" t="s">
        <v>101</v>
      </c>
      <c r="F481" s="141">
        <f t="shared" si="20"/>
        <v>964.5</v>
      </c>
      <c r="G481" s="153">
        <v>964500</v>
      </c>
      <c r="H481" s="141">
        <f t="shared" si="21"/>
        <v>978.9</v>
      </c>
      <c r="I481" s="153">
        <v>978900</v>
      </c>
    </row>
    <row r="482" spans="1:9" ht="63.75">
      <c r="A482" s="99">
        <f t="shared" si="22"/>
        <v>470</v>
      </c>
      <c r="B482" s="152" t="s">
        <v>810</v>
      </c>
      <c r="C482" s="151" t="s">
        <v>384</v>
      </c>
      <c r="D482" s="151" t="s">
        <v>523</v>
      </c>
      <c r="E482" s="151" t="s">
        <v>101</v>
      </c>
      <c r="F482" s="141">
        <f t="shared" si="20"/>
        <v>0.5</v>
      </c>
      <c r="G482" s="153">
        <v>500</v>
      </c>
      <c r="H482" s="141">
        <f t="shared" si="21"/>
        <v>0.5</v>
      </c>
      <c r="I482" s="153">
        <v>500</v>
      </c>
    </row>
    <row r="483" spans="1:9" ht="12.75">
      <c r="A483" s="99">
        <f t="shared" si="22"/>
        <v>471</v>
      </c>
      <c r="B483" s="152" t="s">
        <v>904</v>
      </c>
      <c r="C483" s="151" t="s">
        <v>384</v>
      </c>
      <c r="D483" s="151" t="s">
        <v>523</v>
      </c>
      <c r="E483" s="151" t="s">
        <v>684</v>
      </c>
      <c r="F483" s="141">
        <f t="shared" si="20"/>
        <v>0.5</v>
      </c>
      <c r="G483" s="153">
        <v>500</v>
      </c>
      <c r="H483" s="141">
        <f t="shared" si="21"/>
        <v>0.5</v>
      </c>
      <c r="I483" s="153">
        <v>500</v>
      </c>
    </row>
    <row r="484" spans="1:9" ht="51">
      <c r="A484" s="99">
        <f t="shared" si="22"/>
        <v>472</v>
      </c>
      <c r="B484" s="152" t="s">
        <v>906</v>
      </c>
      <c r="C484" s="151" t="s">
        <v>384</v>
      </c>
      <c r="D484" s="151" t="s">
        <v>688</v>
      </c>
      <c r="E484" s="151" t="s">
        <v>101</v>
      </c>
      <c r="F484" s="141">
        <f t="shared" si="20"/>
        <v>964</v>
      </c>
      <c r="G484" s="153">
        <v>964000</v>
      </c>
      <c r="H484" s="141">
        <f t="shared" si="21"/>
        <v>964</v>
      </c>
      <c r="I484" s="153">
        <v>964000</v>
      </c>
    </row>
    <row r="485" spans="1:9" ht="12.75">
      <c r="A485" s="99">
        <f t="shared" si="22"/>
        <v>473</v>
      </c>
      <c r="B485" s="152" t="s">
        <v>904</v>
      </c>
      <c r="C485" s="151" t="s">
        <v>384</v>
      </c>
      <c r="D485" s="151" t="s">
        <v>688</v>
      </c>
      <c r="E485" s="151" t="s">
        <v>684</v>
      </c>
      <c r="F485" s="141">
        <f t="shared" si="20"/>
        <v>964</v>
      </c>
      <c r="G485" s="153">
        <v>964000</v>
      </c>
      <c r="H485" s="141">
        <f t="shared" si="21"/>
        <v>964</v>
      </c>
      <c r="I485" s="153">
        <v>964000</v>
      </c>
    </row>
    <row r="486" spans="1:9" ht="51">
      <c r="A486" s="99">
        <f t="shared" si="22"/>
        <v>474</v>
      </c>
      <c r="B486" s="152" t="s">
        <v>907</v>
      </c>
      <c r="C486" s="151" t="s">
        <v>384</v>
      </c>
      <c r="D486" s="151" t="s">
        <v>689</v>
      </c>
      <c r="E486" s="151" t="s">
        <v>101</v>
      </c>
      <c r="F486" s="141">
        <f t="shared" si="20"/>
        <v>0</v>
      </c>
      <c r="G486" s="153">
        <v>0</v>
      </c>
      <c r="H486" s="141">
        <f t="shared" si="21"/>
        <v>14.4</v>
      </c>
      <c r="I486" s="153">
        <v>14400</v>
      </c>
    </row>
    <row r="487" spans="1:9" ht="12.75">
      <c r="A487" s="99">
        <f t="shared" si="22"/>
        <v>475</v>
      </c>
      <c r="B487" s="152" t="s">
        <v>904</v>
      </c>
      <c r="C487" s="151" t="s">
        <v>384</v>
      </c>
      <c r="D487" s="151" t="s">
        <v>689</v>
      </c>
      <c r="E487" s="151" t="s">
        <v>684</v>
      </c>
      <c r="F487" s="141">
        <f>G487/1000</f>
        <v>0</v>
      </c>
      <c r="G487" s="153">
        <v>0</v>
      </c>
      <c r="H487" s="141">
        <f>I487/1000</f>
        <v>14.4</v>
      </c>
      <c r="I487" s="153">
        <v>14400</v>
      </c>
    </row>
    <row r="488" spans="1:9" ht="38.25">
      <c r="A488" s="99">
        <f t="shared" si="22"/>
        <v>476</v>
      </c>
      <c r="B488" s="152" t="s">
        <v>898</v>
      </c>
      <c r="C488" s="151" t="s">
        <v>384</v>
      </c>
      <c r="D488" s="151" t="s">
        <v>766</v>
      </c>
      <c r="E488" s="151" t="s">
        <v>101</v>
      </c>
      <c r="F488" s="141">
        <f>G488/1000</f>
        <v>37224</v>
      </c>
      <c r="G488" s="153">
        <v>37224000</v>
      </c>
      <c r="H488" s="141">
        <f>I488/1000</f>
        <v>42490</v>
      </c>
      <c r="I488" s="153">
        <v>42490000</v>
      </c>
    </row>
    <row r="489" spans="1:9" ht="25.5">
      <c r="A489" s="99">
        <f t="shared" si="22"/>
        <v>477</v>
      </c>
      <c r="B489" s="152" t="s">
        <v>899</v>
      </c>
      <c r="C489" s="151" t="s">
        <v>384</v>
      </c>
      <c r="D489" s="151" t="s">
        <v>680</v>
      </c>
      <c r="E489" s="151" t="s">
        <v>101</v>
      </c>
      <c r="F489" s="153">
        <f>G489/1000</f>
        <v>37224</v>
      </c>
      <c r="G489" s="153">
        <v>37224000</v>
      </c>
      <c r="H489" s="153">
        <f>I489/1000</f>
        <v>42490</v>
      </c>
      <c r="I489" s="153">
        <v>42490000</v>
      </c>
    </row>
    <row r="490" spans="1:9" ht="25.5">
      <c r="A490" s="99">
        <f t="shared" si="22"/>
        <v>478</v>
      </c>
      <c r="B490" s="152" t="s">
        <v>908</v>
      </c>
      <c r="C490" s="151" t="s">
        <v>384</v>
      </c>
      <c r="D490" s="151" t="s">
        <v>690</v>
      </c>
      <c r="E490" s="151" t="s">
        <v>101</v>
      </c>
      <c r="F490" s="153">
        <f>G490/1000</f>
        <v>37224</v>
      </c>
      <c r="G490" s="153">
        <v>37224000</v>
      </c>
      <c r="H490" s="153">
        <f>I490/1000</f>
        <v>42490</v>
      </c>
      <c r="I490" s="153">
        <v>42490000</v>
      </c>
    </row>
    <row r="491" spans="1:9" ht="12.75">
      <c r="A491" s="99">
        <f t="shared" si="22"/>
        <v>479</v>
      </c>
      <c r="B491" s="152" t="s">
        <v>904</v>
      </c>
      <c r="C491" s="151" t="s">
        <v>384</v>
      </c>
      <c r="D491" s="151" t="s">
        <v>690</v>
      </c>
      <c r="E491" s="151" t="s">
        <v>684</v>
      </c>
      <c r="F491" s="153">
        <f>G491/1000</f>
        <v>37224</v>
      </c>
      <c r="G491" s="153">
        <v>37224000</v>
      </c>
      <c r="H491" s="153">
        <f>I491/1000</f>
        <v>42490</v>
      </c>
      <c r="I491" s="153">
        <v>42490000</v>
      </c>
    </row>
    <row r="492" spans="1:9" ht="12.75">
      <c r="A492" s="112">
        <f t="shared" si="22"/>
        <v>480</v>
      </c>
      <c r="B492" s="201" t="s">
        <v>241</v>
      </c>
      <c r="C492" s="202"/>
      <c r="D492" s="202"/>
      <c r="E492" s="202"/>
      <c r="F492" s="109">
        <f>G492/1000</f>
        <v>791662.95</v>
      </c>
      <c r="G492" s="203">
        <v>791662950</v>
      </c>
      <c r="H492" s="109">
        <f>I492/1000</f>
        <v>820160.93</v>
      </c>
      <c r="I492" s="154">
        <v>820160930</v>
      </c>
    </row>
  </sheetData>
  <sheetProtection/>
  <autoFilter ref="A12:I492"/>
  <mergeCells count="7">
    <mergeCell ref="B492:E492"/>
    <mergeCell ref="A8:H8"/>
    <mergeCell ref="A10:A11"/>
    <mergeCell ref="B10:B11"/>
    <mergeCell ref="C10:C11"/>
    <mergeCell ref="D10:D11"/>
    <mergeCell ref="E10:E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50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75390625" style="98" customWidth="1"/>
    <col min="2" max="2" width="60.75390625" style="103" customWidth="1"/>
    <col min="3" max="3" width="7.875" style="103" customWidth="1"/>
    <col min="4" max="5" width="6.75390625" style="103" customWidth="1"/>
    <col min="6" max="6" width="5.75390625" style="103" customWidth="1"/>
    <col min="7" max="7" width="9.375" style="8" customWidth="1"/>
    <col min="8" max="8" width="5.75390625" style="103" hidden="1" customWidth="1"/>
    <col min="9" max="16384" width="9.125" style="10" customWidth="1"/>
  </cols>
  <sheetData>
    <row r="1" spans="1:8" s="12" customFormat="1" ht="12.75">
      <c r="A1" s="98"/>
      <c r="B1" s="103"/>
      <c r="C1" s="103"/>
      <c r="D1" s="103"/>
      <c r="E1" s="103"/>
      <c r="F1" s="103"/>
      <c r="G1" s="7" t="s">
        <v>711</v>
      </c>
      <c r="H1" s="103"/>
    </row>
    <row r="2" spans="1:8" s="12" customFormat="1" ht="12.75">
      <c r="A2" s="98"/>
      <c r="B2" s="103"/>
      <c r="C2" s="103"/>
      <c r="D2" s="103"/>
      <c r="E2" s="103"/>
      <c r="F2" s="103"/>
      <c r="G2" s="7" t="s">
        <v>303</v>
      </c>
      <c r="H2" s="103"/>
    </row>
    <row r="3" spans="1:8" s="12" customFormat="1" ht="12.75">
      <c r="A3" s="98"/>
      <c r="B3" s="103"/>
      <c r="C3" s="103"/>
      <c r="D3" s="103"/>
      <c r="E3" s="103"/>
      <c r="F3" s="103"/>
      <c r="G3" s="7" t="s">
        <v>99</v>
      </c>
      <c r="H3" s="103"/>
    </row>
    <row r="4" spans="1:8" s="12" customFormat="1" ht="12.75">
      <c r="A4" s="98"/>
      <c r="B4" s="103"/>
      <c r="C4" s="103"/>
      <c r="D4" s="103"/>
      <c r="E4" s="103"/>
      <c r="F4" s="103"/>
      <c r="G4" s="7" t="s">
        <v>100</v>
      </c>
      <c r="H4" s="103"/>
    </row>
    <row r="5" spans="1:8" s="12" customFormat="1" ht="12.75">
      <c r="A5" s="98"/>
      <c r="B5" s="103"/>
      <c r="C5" s="103"/>
      <c r="D5" s="103"/>
      <c r="E5" s="103"/>
      <c r="F5" s="103"/>
      <c r="G5" s="7" t="s">
        <v>99</v>
      </c>
      <c r="H5" s="103"/>
    </row>
    <row r="6" spans="1:8" s="12" customFormat="1" ht="12.75">
      <c r="A6" s="98"/>
      <c r="B6" s="103"/>
      <c r="C6" s="103"/>
      <c r="D6" s="103"/>
      <c r="E6" s="103"/>
      <c r="F6" s="103"/>
      <c r="G6" s="7" t="s">
        <v>385</v>
      </c>
      <c r="H6" s="103"/>
    </row>
    <row r="7" spans="1:8" s="12" customFormat="1" ht="9" customHeight="1">
      <c r="A7" s="98"/>
      <c r="B7" s="103"/>
      <c r="C7" s="103"/>
      <c r="D7" s="103"/>
      <c r="E7" s="103"/>
      <c r="F7" s="103"/>
      <c r="G7" s="7"/>
      <c r="H7" s="103"/>
    </row>
    <row r="8" spans="1:7" s="12" customFormat="1" ht="14.25" customHeight="1">
      <c r="A8" s="170" t="s">
        <v>704</v>
      </c>
      <c r="B8" s="171"/>
      <c r="C8" s="171"/>
      <c r="D8" s="171"/>
      <c r="E8" s="171"/>
      <c r="F8" s="171"/>
      <c r="G8" s="171"/>
    </row>
    <row r="9" spans="2:8" ht="12">
      <c r="B9" s="104"/>
      <c r="C9" s="104"/>
      <c r="D9" s="104"/>
      <c r="E9" s="104"/>
      <c r="F9" s="104"/>
      <c r="G9" s="7"/>
      <c r="H9" s="104"/>
    </row>
    <row r="10" spans="1:8" ht="45">
      <c r="A10" s="145" t="s">
        <v>274</v>
      </c>
      <c r="B10" s="9" t="s">
        <v>749</v>
      </c>
      <c r="C10" s="145" t="s">
        <v>703</v>
      </c>
      <c r="D10" s="145" t="s">
        <v>104</v>
      </c>
      <c r="E10" s="145" t="s">
        <v>270</v>
      </c>
      <c r="F10" s="145" t="s">
        <v>272</v>
      </c>
      <c r="G10" s="15" t="s">
        <v>242</v>
      </c>
      <c r="H10" s="145"/>
    </row>
    <row r="11" spans="1:8" ht="12">
      <c r="A11" s="100">
        <v>1</v>
      </c>
      <c r="B11" s="145">
        <v>2</v>
      </c>
      <c r="C11" s="145">
        <v>3</v>
      </c>
      <c r="D11" s="145">
        <v>4</v>
      </c>
      <c r="E11" s="145">
        <v>5</v>
      </c>
      <c r="F11" s="9">
        <v>6</v>
      </c>
      <c r="G11" s="9">
        <v>7</v>
      </c>
      <c r="H11" s="9"/>
    </row>
    <row r="12" spans="1:8" ht="12.75">
      <c r="A12" s="112">
        <v>1</v>
      </c>
      <c r="B12" s="113" t="s">
        <v>1003</v>
      </c>
      <c r="C12" s="111" t="s">
        <v>250</v>
      </c>
      <c r="D12" s="111" t="s">
        <v>102</v>
      </c>
      <c r="E12" s="111" t="s">
        <v>113</v>
      </c>
      <c r="F12" s="111" t="s">
        <v>101</v>
      </c>
      <c r="G12" s="109">
        <f>H12/1000</f>
        <v>318138.906</v>
      </c>
      <c r="H12" s="141">
        <v>318138906</v>
      </c>
    </row>
    <row r="13" spans="1:8" ht="12.75">
      <c r="A13" s="99">
        <f aca="true" t="shared" si="0" ref="A13:A72">1+A12</f>
        <v>2</v>
      </c>
      <c r="B13" s="144" t="s">
        <v>1004</v>
      </c>
      <c r="C13" s="147" t="s">
        <v>250</v>
      </c>
      <c r="D13" s="147" t="s">
        <v>220</v>
      </c>
      <c r="E13" s="147" t="s">
        <v>113</v>
      </c>
      <c r="F13" s="147" t="s">
        <v>101</v>
      </c>
      <c r="G13" s="141">
        <f aca="true" t="shared" si="1" ref="G13:G68">H13/1000</f>
        <v>62705.406</v>
      </c>
      <c r="H13" s="141">
        <v>62705406</v>
      </c>
    </row>
    <row r="14" spans="1:8" ht="25.5">
      <c r="A14" s="99">
        <f t="shared" si="0"/>
        <v>3</v>
      </c>
      <c r="B14" s="144" t="s">
        <v>1005</v>
      </c>
      <c r="C14" s="147" t="s">
        <v>250</v>
      </c>
      <c r="D14" s="147" t="s">
        <v>221</v>
      </c>
      <c r="E14" s="147" t="s">
        <v>113</v>
      </c>
      <c r="F14" s="147" t="s">
        <v>101</v>
      </c>
      <c r="G14" s="141">
        <f t="shared" si="1"/>
        <v>1314.7</v>
      </c>
      <c r="H14" s="141">
        <v>1314700</v>
      </c>
    </row>
    <row r="15" spans="1:8" ht="12.75">
      <c r="A15" s="99">
        <f t="shared" si="0"/>
        <v>4</v>
      </c>
      <c r="B15" s="144" t="s">
        <v>1006</v>
      </c>
      <c r="C15" s="147" t="s">
        <v>250</v>
      </c>
      <c r="D15" s="147" t="s">
        <v>221</v>
      </c>
      <c r="E15" s="147" t="s">
        <v>480</v>
      </c>
      <c r="F15" s="147" t="s">
        <v>101</v>
      </c>
      <c r="G15" s="141">
        <f t="shared" si="1"/>
        <v>1314.7</v>
      </c>
      <c r="H15" s="141">
        <v>1314700</v>
      </c>
    </row>
    <row r="16" spans="1:8" ht="12.75">
      <c r="A16" s="99">
        <f t="shared" si="0"/>
        <v>5</v>
      </c>
      <c r="B16" s="144" t="s">
        <v>1007</v>
      </c>
      <c r="C16" s="147" t="s">
        <v>250</v>
      </c>
      <c r="D16" s="147" t="s">
        <v>221</v>
      </c>
      <c r="E16" s="147" t="s">
        <v>481</v>
      </c>
      <c r="F16" s="147" t="s">
        <v>101</v>
      </c>
      <c r="G16" s="141">
        <f t="shared" si="1"/>
        <v>1314.7</v>
      </c>
      <c r="H16" s="141">
        <v>1314700</v>
      </c>
    </row>
    <row r="17" spans="1:8" ht="25.5">
      <c r="A17" s="99">
        <f t="shared" si="0"/>
        <v>6</v>
      </c>
      <c r="B17" s="144" t="s">
        <v>1008</v>
      </c>
      <c r="C17" s="147" t="s">
        <v>250</v>
      </c>
      <c r="D17" s="147" t="s">
        <v>221</v>
      </c>
      <c r="E17" s="147" t="s">
        <v>481</v>
      </c>
      <c r="F17" s="147" t="s">
        <v>692</v>
      </c>
      <c r="G17" s="141">
        <f t="shared" si="1"/>
        <v>1314.7</v>
      </c>
      <c r="H17" s="141">
        <v>1314700</v>
      </c>
    </row>
    <row r="18" spans="1:8" ht="38.25">
      <c r="A18" s="99">
        <f t="shared" si="0"/>
        <v>7</v>
      </c>
      <c r="B18" s="144" t="s">
        <v>1009</v>
      </c>
      <c r="C18" s="147" t="s">
        <v>250</v>
      </c>
      <c r="D18" s="147" t="s">
        <v>223</v>
      </c>
      <c r="E18" s="147" t="s">
        <v>113</v>
      </c>
      <c r="F18" s="147" t="s">
        <v>101</v>
      </c>
      <c r="G18" s="141">
        <f t="shared" si="1"/>
        <v>26184.666</v>
      </c>
      <c r="H18" s="141">
        <v>26184666</v>
      </c>
    </row>
    <row r="19" spans="1:8" ht="12.75">
      <c r="A19" s="99">
        <f t="shared" si="0"/>
        <v>8</v>
      </c>
      <c r="B19" s="144" t="s">
        <v>1006</v>
      </c>
      <c r="C19" s="147" t="s">
        <v>250</v>
      </c>
      <c r="D19" s="147" t="s">
        <v>223</v>
      </c>
      <c r="E19" s="147" t="s">
        <v>480</v>
      </c>
      <c r="F19" s="147" t="s">
        <v>101</v>
      </c>
      <c r="G19" s="141">
        <f t="shared" si="1"/>
        <v>26184.666</v>
      </c>
      <c r="H19" s="141">
        <v>26184666</v>
      </c>
    </row>
    <row r="20" spans="1:8" ht="25.5">
      <c r="A20" s="99">
        <f t="shared" si="0"/>
        <v>9</v>
      </c>
      <c r="B20" s="144" t="s">
        <v>1010</v>
      </c>
      <c r="C20" s="147" t="s">
        <v>250</v>
      </c>
      <c r="D20" s="147" t="s">
        <v>223</v>
      </c>
      <c r="E20" s="147" t="s">
        <v>482</v>
      </c>
      <c r="F20" s="147" t="s">
        <v>101</v>
      </c>
      <c r="G20" s="141">
        <f t="shared" si="1"/>
        <v>26184.666</v>
      </c>
      <c r="H20" s="141">
        <v>26184666</v>
      </c>
    </row>
    <row r="21" spans="1:8" ht="25.5">
      <c r="A21" s="99">
        <f t="shared" si="0"/>
        <v>10</v>
      </c>
      <c r="B21" s="144" t="s">
        <v>1008</v>
      </c>
      <c r="C21" s="147" t="s">
        <v>250</v>
      </c>
      <c r="D21" s="147" t="s">
        <v>223</v>
      </c>
      <c r="E21" s="147" t="s">
        <v>482</v>
      </c>
      <c r="F21" s="147" t="s">
        <v>692</v>
      </c>
      <c r="G21" s="141">
        <f t="shared" si="1"/>
        <v>25308.066</v>
      </c>
      <c r="H21" s="141">
        <v>25308066</v>
      </c>
    </row>
    <row r="22" spans="1:8" ht="25.5">
      <c r="A22" s="99">
        <f t="shared" si="0"/>
        <v>11</v>
      </c>
      <c r="B22" s="144" t="s">
        <v>1011</v>
      </c>
      <c r="C22" s="147" t="s">
        <v>250</v>
      </c>
      <c r="D22" s="147" t="s">
        <v>223</v>
      </c>
      <c r="E22" s="147" t="s">
        <v>482</v>
      </c>
      <c r="F22" s="147" t="s">
        <v>693</v>
      </c>
      <c r="G22" s="141">
        <f t="shared" si="1"/>
        <v>876.6</v>
      </c>
      <c r="H22" s="141">
        <v>876600</v>
      </c>
    </row>
    <row r="23" spans="1:8" ht="12.75">
      <c r="A23" s="99">
        <f t="shared" si="0"/>
        <v>12</v>
      </c>
      <c r="B23" s="144" t="s">
        <v>1012</v>
      </c>
      <c r="C23" s="147" t="s">
        <v>250</v>
      </c>
      <c r="D23" s="147" t="s">
        <v>372</v>
      </c>
      <c r="E23" s="147" t="s">
        <v>113</v>
      </c>
      <c r="F23" s="147" t="s">
        <v>101</v>
      </c>
      <c r="G23" s="141">
        <f t="shared" si="1"/>
        <v>1000</v>
      </c>
      <c r="H23" s="141">
        <v>1000000</v>
      </c>
    </row>
    <row r="24" spans="1:8" ht="12.75">
      <c r="A24" s="99">
        <f t="shared" si="0"/>
        <v>13</v>
      </c>
      <c r="B24" s="144" t="s">
        <v>1006</v>
      </c>
      <c r="C24" s="147" t="s">
        <v>250</v>
      </c>
      <c r="D24" s="147" t="s">
        <v>372</v>
      </c>
      <c r="E24" s="147" t="s">
        <v>480</v>
      </c>
      <c r="F24" s="147" t="s">
        <v>101</v>
      </c>
      <c r="G24" s="141">
        <f t="shared" si="1"/>
        <v>1000</v>
      </c>
      <c r="H24" s="141">
        <v>1000000</v>
      </c>
    </row>
    <row r="25" spans="1:8" ht="12.75">
      <c r="A25" s="99">
        <f t="shared" si="0"/>
        <v>14</v>
      </c>
      <c r="B25" s="144" t="s">
        <v>1013</v>
      </c>
      <c r="C25" s="147" t="s">
        <v>250</v>
      </c>
      <c r="D25" s="147" t="s">
        <v>372</v>
      </c>
      <c r="E25" s="147" t="s">
        <v>485</v>
      </c>
      <c r="F25" s="147" t="s">
        <v>101</v>
      </c>
      <c r="G25" s="141">
        <f t="shared" si="1"/>
        <v>1000</v>
      </c>
      <c r="H25" s="141">
        <v>1000000</v>
      </c>
    </row>
    <row r="26" spans="1:8" ht="12.75">
      <c r="A26" s="99">
        <f t="shared" si="0"/>
        <v>15</v>
      </c>
      <c r="B26" s="144" t="s">
        <v>1014</v>
      </c>
      <c r="C26" s="147" t="s">
        <v>250</v>
      </c>
      <c r="D26" s="147" t="s">
        <v>372</v>
      </c>
      <c r="E26" s="147" t="s">
        <v>485</v>
      </c>
      <c r="F26" s="147" t="s">
        <v>486</v>
      </c>
      <c r="G26" s="141">
        <f t="shared" si="1"/>
        <v>1000</v>
      </c>
      <c r="H26" s="141">
        <v>1000000</v>
      </c>
    </row>
    <row r="27" spans="1:8" ht="12.75">
      <c r="A27" s="99">
        <f t="shared" si="0"/>
        <v>16</v>
      </c>
      <c r="B27" s="144" t="s">
        <v>1015</v>
      </c>
      <c r="C27" s="147" t="s">
        <v>250</v>
      </c>
      <c r="D27" s="147" t="s">
        <v>373</v>
      </c>
      <c r="E27" s="147" t="s">
        <v>113</v>
      </c>
      <c r="F27" s="147" t="s">
        <v>101</v>
      </c>
      <c r="G27" s="141">
        <f t="shared" si="1"/>
        <v>34206.04</v>
      </c>
      <c r="H27" s="141">
        <v>34206040</v>
      </c>
    </row>
    <row r="28" spans="1:8" ht="27.75" customHeight="1">
      <c r="A28" s="99">
        <f t="shared" si="0"/>
        <v>17</v>
      </c>
      <c r="B28" s="144" t="s">
        <v>1016</v>
      </c>
      <c r="C28" s="147" t="s">
        <v>250</v>
      </c>
      <c r="D28" s="147" t="s">
        <v>373</v>
      </c>
      <c r="E28" s="147" t="s">
        <v>487</v>
      </c>
      <c r="F28" s="147" t="s">
        <v>101</v>
      </c>
      <c r="G28" s="141">
        <f t="shared" si="1"/>
        <v>17980.9</v>
      </c>
      <c r="H28" s="141">
        <v>17980900</v>
      </c>
    </row>
    <row r="29" spans="1:8" ht="38.25">
      <c r="A29" s="99">
        <f t="shared" si="0"/>
        <v>18</v>
      </c>
      <c r="B29" s="144" t="s">
        <v>1017</v>
      </c>
      <c r="C29" s="147" t="s">
        <v>250</v>
      </c>
      <c r="D29" s="147" t="s">
        <v>373</v>
      </c>
      <c r="E29" s="147" t="s">
        <v>488</v>
      </c>
      <c r="F29" s="147" t="s">
        <v>101</v>
      </c>
      <c r="G29" s="141">
        <f t="shared" si="1"/>
        <v>200</v>
      </c>
      <c r="H29" s="141">
        <v>200000</v>
      </c>
    </row>
    <row r="30" spans="1:8" ht="25.5">
      <c r="A30" s="99">
        <f t="shared" si="0"/>
        <v>19</v>
      </c>
      <c r="B30" s="144" t="s">
        <v>1011</v>
      </c>
      <c r="C30" s="147" t="s">
        <v>250</v>
      </c>
      <c r="D30" s="147" t="s">
        <v>373</v>
      </c>
      <c r="E30" s="147" t="s">
        <v>488</v>
      </c>
      <c r="F30" s="147" t="s">
        <v>693</v>
      </c>
      <c r="G30" s="141">
        <f t="shared" si="1"/>
        <v>200</v>
      </c>
      <c r="H30" s="141">
        <v>200000</v>
      </c>
    </row>
    <row r="31" spans="1:8" ht="38.25">
      <c r="A31" s="99">
        <f t="shared" si="0"/>
        <v>20</v>
      </c>
      <c r="B31" s="144" t="s">
        <v>1018</v>
      </c>
      <c r="C31" s="147" t="s">
        <v>250</v>
      </c>
      <c r="D31" s="147" t="s">
        <v>373</v>
      </c>
      <c r="E31" s="147" t="s">
        <v>489</v>
      </c>
      <c r="F31" s="147" t="s">
        <v>101</v>
      </c>
      <c r="G31" s="141">
        <f t="shared" si="1"/>
        <v>404</v>
      </c>
      <c r="H31" s="141">
        <v>404000</v>
      </c>
    </row>
    <row r="32" spans="1:8" ht="24.75" customHeight="1">
      <c r="A32" s="99">
        <f t="shared" si="0"/>
        <v>21</v>
      </c>
      <c r="B32" s="144" t="s">
        <v>1011</v>
      </c>
      <c r="C32" s="147" t="s">
        <v>250</v>
      </c>
      <c r="D32" s="147" t="s">
        <v>373</v>
      </c>
      <c r="E32" s="147" t="s">
        <v>489</v>
      </c>
      <c r="F32" s="147" t="s">
        <v>693</v>
      </c>
      <c r="G32" s="141">
        <f t="shared" si="1"/>
        <v>404</v>
      </c>
      <c r="H32" s="141">
        <v>404000</v>
      </c>
    </row>
    <row r="33" spans="1:8" ht="51">
      <c r="A33" s="99">
        <f t="shared" si="0"/>
        <v>22</v>
      </c>
      <c r="B33" s="144" t="s">
        <v>1019</v>
      </c>
      <c r="C33" s="147" t="s">
        <v>250</v>
      </c>
      <c r="D33" s="147" t="s">
        <v>373</v>
      </c>
      <c r="E33" s="147" t="s">
        <v>490</v>
      </c>
      <c r="F33" s="147" t="s">
        <v>101</v>
      </c>
      <c r="G33" s="141">
        <f t="shared" si="1"/>
        <v>50</v>
      </c>
      <c r="H33" s="141">
        <v>50000</v>
      </c>
    </row>
    <row r="34" spans="1:8" ht="25.5">
      <c r="A34" s="99">
        <f t="shared" si="0"/>
        <v>23</v>
      </c>
      <c r="B34" s="144" t="s">
        <v>1011</v>
      </c>
      <c r="C34" s="147" t="s">
        <v>250</v>
      </c>
      <c r="D34" s="147" t="s">
        <v>373</v>
      </c>
      <c r="E34" s="147" t="s">
        <v>490</v>
      </c>
      <c r="F34" s="147" t="s">
        <v>693</v>
      </c>
      <c r="G34" s="141">
        <f t="shared" si="1"/>
        <v>50</v>
      </c>
      <c r="H34" s="141">
        <v>50000</v>
      </c>
    </row>
    <row r="35" spans="1:8" ht="38.25">
      <c r="A35" s="99">
        <f t="shared" si="0"/>
        <v>24</v>
      </c>
      <c r="B35" s="144" t="s">
        <v>1020</v>
      </c>
      <c r="C35" s="147" t="s">
        <v>250</v>
      </c>
      <c r="D35" s="147" t="s">
        <v>373</v>
      </c>
      <c r="E35" s="147" t="s">
        <v>491</v>
      </c>
      <c r="F35" s="147" t="s">
        <v>101</v>
      </c>
      <c r="G35" s="141">
        <f t="shared" si="1"/>
        <v>20</v>
      </c>
      <c r="H35" s="141">
        <v>20000</v>
      </c>
    </row>
    <row r="36" spans="1:8" ht="25.5">
      <c r="A36" s="99">
        <f t="shared" si="0"/>
        <v>25</v>
      </c>
      <c r="B36" s="144" t="s">
        <v>1011</v>
      </c>
      <c r="C36" s="147" t="s">
        <v>250</v>
      </c>
      <c r="D36" s="147" t="s">
        <v>373</v>
      </c>
      <c r="E36" s="147" t="s">
        <v>491</v>
      </c>
      <c r="F36" s="147" t="s">
        <v>693</v>
      </c>
      <c r="G36" s="141">
        <f t="shared" si="1"/>
        <v>20</v>
      </c>
      <c r="H36" s="141">
        <v>20000</v>
      </c>
    </row>
    <row r="37" spans="1:8" ht="25.5">
      <c r="A37" s="99">
        <f t="shared" si="0"/>
        <v>26</v>
      </c>
      <c r="B37" s="144" t="s">
        <v>1021</v>
      </c>
      <c r="C37" s="147" t="s">
        <v>250</v>
      </c>
      <c r="D37" s="147" t="s">
        <v>373</v>
      </c>
      <c r="E37" s="147" t="s">
        <v>492</v>
      </c>
      <c r="F37" s="147" t="s">
        <v>101</v>
      </c>
      <c r="G37" s="141">
        <f t="shared" si="1"/>
        <v>220</v>
      </c>
      <c r="H37" s="141">
        <v>220000</v>
      </c>
    </row>
    <row r="38" spans="1:8" ht="25.5">
      <c r="A38" s="99">
        <f t="shared" si="0"/>
        <v>27</v>
      </c>
      <c r="B38" s="144" t="s">
        <v>1008</v>
      </c>
      <c r="C38" s="147" t="s">
        <v>250</v>
      </c>
      <c r="D38" s="147" t="s">
        <v>373</v>
      </c>
      <c r="E38" s="147" t="s">
        <v>492</v>
      </c>
      <c r="F38" s="147" t="s">
        <v>692</v>
      </c>
      <c r="G38" s="141">
        <f t="shared" si="1"/>
        <v>220</v>
      </c>
      <c r="H38" s="141">
        <v>220000</v>
      </c>
    </row>
    <row r="39" spans="1:8" ht="38.25">
      <c r="A39" s="99">
        <f t="shared" si="0"/>
        <v>28</v>
      </c>
      <c r="B39" s="144" t="s">
        <v>1023</v>
      </c>
      <c r="C39" s="147" t="s">
        <v>250</v>
      </c>
      <c r="D39" s="147" t="s">
        <v>373</v>
      </c>
      <c r="E39" s="147" t="s">
        <v>494</v>
      </c>
      <c r="F39" s="147" t="s">
        <v>101</v>
      </c>
      <c r="G39" s="141">
        <f t="shared" si="1"/>
        <v>30</v>
      </c>
      <c r="H39" s="141">
        <v>30000</v>
      </c>
    </row>
    <row r="40" spans="1:8" ht="25.5">
      <c r="A40" s="99">
        <f t="shared" si="0"/>
        <v>29</v>
      </c>
      <c r="B40" s="144" t="s">
        <v>1011</v>
      </c>
      <c r="C40" s="147" t="s">
        <v>250</v>
      </c>
      <c r="D40" s="147" t="s">
        <v>373</v>
      </c>
      <c r="E40" s="147" t="s">
        <v>494</v>
      </c>
      <c r="F40" s="147" t="s">
        <v>693</v>
      </c>
      <c r="G40" s="141">
        <f t="shared" si="1"/>
        <v>30</v>
      </c>
      <c r="H40" s="141">
        <v>30000</v>
      </c>
    </row>
    <row r="41" spans="1:8" ht="38.25">
      <c r="A41" s="99">
        <f t="shared" si="0"/>
        <v>30</v>
      </c>
      <c r="B41" s="144" t="s">
        <v>1024</v>
      </c>
      <c r="C41" s="147" t="s">
        <v>250</v>
      </c>
      <c r="D41" s="147" t="s">
        <v>373</v>
      </c>
      <c r="E41" s="147" t="s">
        <v>495</v>
      </c>
      <c r="F41" s="147" t="s">
        <v>101</v>
      </c>
      <c r="G41" s="141">
        <f t="shared" si="1"/>
        <v>150</v>
      </c>
      <c r="H41" s="141">
        <v>150000</v>
      </c>
    </row>
    <row r="42" spans="1:8" ht="25.5">
      <c r="A42" s="99">
        <f t="shared" si="0"/>
        <v>31</v>
      </c>
      <c r="B42" s="144" t="s">
        <v>1011</v>
      </c>
      <c r="C42" s="147" t="s">
        <v>250</v>
      </c>
      <c r="D42" s="147" t="s">
        <v>373</v>
      </c>
      <c r="E42" s="147" t="s">
        <v>495</v>
      </c>
      <c r="F42" s="147" t="s">
        <v>693</v>
      </c>
      <c r="G42" s="141">
        <f t="shared" si="1"/>
        <v>150</v>
      </c>
      <c r="H42" s="141">
        <v>150000</v>
      </c>
    </row>
    <row r="43" spans="1:8" ht="38.25">
      <c r="A43" s="99">
        <f t="shared" si="0"/>
        <v>32</v>
      </c>
      <c r="B43" s="144" t="s">
        <v>1025</v>
      </c>
      <c r="C43" s="147" t="s">
        <v>250</v>
      </c>
      <c r="D43" s="147" t="s">
        <v>373</v>
      </c>
      <c r="E43" s="147" t="s">
        <v>496</v>
      </c>
      <c r="F43" s="147" t="s">
        <v>101</v>
      </c>
      <c r="G43" s="141">
        <f t="shared" si="1"/>
        <v>200</v>
      </c>
      <c r="H43" s="141">
        <v>200000</v>
      </c>
    </row>
    <row r="44" spans="1:8" ht="25.5">
      <c r="A44" s="99">
        <f t="shared" si="0"/>
        <v>33</v>
      </c>
      <c r="B44" s="144" t="s">
        <v>1011</v>
      </c>
      <c r="C44" s="147" t="s">
        <v>250</v>
      </c>
      <c r="D44" s="147" t="s">
        <v>373</v>
      </c>
      <c r="E44" s="147" t="s">
        <v>496</v>
      </c>
      <c r="F44" s="147" t="s">
        <v>693</v>
      </c>
      <c r="G44" s="141">
        <f t="shared" si="1"/>
        <v>200</v>
      </c>
      <c r="H44" s="141">
        <v>200000</v>
      </c>
    </row>
    <row r="45" spans="1:8" ht="76.5">
      <c r="A45" s="99">
        <f t="shared" si="0"/>
        <v>34</v>
      </c>
      <c r="B45" s="144" t="s">
        <v>1026</v>
      </c>
      <c r="C45" s="147" t="s">
        <v>250</v>
      </c>
      <c r="D45" s="147" t="s">
        <v>373</v>
      </c>
      <c r="E45" s="147" t="s">
        <v>497</v>
      </c>
      <c r="F45" s="147" t="s">
        <v>101</v>
      </c>
      <c r="G45" s="141">
        <f t="shared" si="1"/>
        <v>200</v>
      </c>
      <c r="H45" s="141">
        <v>200000</v>
      </c>
    </row>
    <row r="46" spans="1:8" ht="25.5">
      <c r="A46" s="99">
        <f t="shared" si="0"/>
        <v>35</v>
      </c>
      <c r="B46" s="144" t="s">
        <v>1011</v>
      </c>
      <c r="C46" s="147" t="s">
        <v>250</v>
      </c>
      <c r="D46" s="147" t="s">
        <v>373</v>
      </c>
      <c r="E46" s="147" t="s">
        <v>497</v>
      </c>
      <c r="F46" s="147" t="s">
        <v>693</v>
      </c>
      <c r="G46" s="141">
        <f t="shared" si="1"/>
        <v>200</v>
      </c>
      <c r="H46" s="141">
        <v>200000</v>
      </c>
    </row>
    <row r="47" spans="1:8" ht="38.25">
      <c r="A47" s="99">
        <f t="shared" si="0"/>
        <v>36</v>
      </c>
      <c r="B47" s="144" t="s">
        <v>1027</v>
      </c>
      <c r="C47" s="147" t="s">
        <v>250</v>
      </c>
      <c r="D47" s="147" t="s">
        <v>373</v>
      </c>
      <c r="E47" s="147" t="s">
        <v>498</v>
      </c>
      <c r="F47" s="147" t="s">
        <v>101</v>
      </c>
      <c r="G47" s="141">
        <f t="shared" si="1"/>
        <v>50</v>
      </c>
      <c r="H47" s="141">
        <v>50000</v>
      </c>
    </row>
    <row r="48" spans="1:8" ht="25.5">
      <c r="A48" s="99">
        <f t="shared" si="0"/>
        <v>37</v>
      </c>
      <c r="B48" s="144" t="s">
        <v>1011</v>
      </c>
      <c r="C48" s="147" t="s">
        <v>250</v>
      </c>
      <c r="D48" s="147" t="s">
        <v>373</v>
      </c>
      <c r="E48" s="147" t="s">
        <v>498</v>
      </c>
      <c r="F48" s="147" t="s">
        <v>693</v>
      </c>
      <c r="G48" s="141">
        <f t="shared" si="1"/>
        <v>50</v>
      </c>
      <c r="H48" s="141">
        <v>50000</v>
      </c>
    </row>
    <row r="49" spans="1:8" ht="25.5">
      <c r="A49" s="99">
        <f t="shared" si="0"/>
        <v>38</v>
      </c>
      <c r="B49" s="144" t="s">
        <v>1028</v>
      </c>
      <c r="C49" s="147" t="s">
        <v>250</v>
      </c>
      <c r="D49" s="147" t="s">
        <v>373</v>
      </c>
      <c r="E49" s="147" t="s">
        <v>499</v>
      </c>
      <c r="F49" s="147" t="s">
        <v>101</v>
      </c>
      <c r="G49" s="141">
        <f t="shared" si="1"/>
        <v>40</v>
      </c>
      <c r="H49" s="141">
        <v>40000</v>
      </c>
    </row>
    <row r="50" spans="1:8" ht="25.5">
      <c r="A50" s="99">
        <f t="shared" si="0"/>
        <v>39</v>
      </c>
      <c r="B50" s="144" t="s">
        <v>1011</v>
      </c>
      <c r="C50" s="147" t="s">
        <v>250</v>
      </c>
      <c r="D50" s="147" t="s">
        <v>373</v>
      </c>
      <c r="E50" s="147" t="s">
        <v>499</v>
      </c>
      <c r="F50" s="147" t="s">
        <v>693</v>
      </c>
      <c r="G50" s="141">
        <f t="shared" si="1"/>
        <v>40</v>
      </c>
      <c r="H50" s="141">
        <v>40000</v>
      </c>
    </row>
    <row r="51" spans="1:8" ht="25.5">
      <c r="A51" s="99">
        <f t="shared" si="0"/>
        <v>40</v>
      </c>
      <c r="B51" s="144" t="s">
        <v>1029</v>
      </c>
      <c r="C51" s="147" t="s">
        <v>250</v>
      </c>
      <c r="D51" s="147" t="s">
        <v>373</v>
      </c>
      <c r="E51" s="147" t="s">
        <v>500</v>
      </c>
      <c r="F51" s="147" t="s">
        <v>101</v>
      </c>
      <c r="G51" s="141">
        <f t="shared" si="1"/>
        <v>45</v>
      </c>
      <c r="H51" s="141">
        <v>45000</v>
      </c>
    </row>
    <row r="52" spans="1:8" ht="25.5">
      <c r="A52" s="99">
        <f t="shared" si="0"/>
        <v>41</v>
      </c>
      <c r="B52" s="144" t="s">
        <v>1011</v>
      </c>
      <c r="C52" s="147" t="s">
        <v>250</v>
      </c>
      <c r="D52" s="147" t="s">
        <v>373</v>
      </c>
      <c r="E52" s="147" t="s">
        <v>500</v>
      </c>
      <c r="F52" s="147" t="s">
        <v>693</v>
      </c>
      <c r="G52" s="141">
        <f t="shared" si="1"/>
        <v>45</v>
      </c>
      <c r="H52" s="141">
        <v>45000</v>
      </c>
    </row>
    <row r="53" spans="1:8" ht="38.25">
      <c r="A53" s="99">
        <f t="shared" si="0"/>
        <v>42</v>
      </c>
      <c r="B53" s="144" t="s">
        <v>1031</v>
      </c>
      <c r="C53" s="147" t="s">
        <v>250</v>
      </c>
      <c r="D53" s="147" t="s">
        <v>373</v>
      </c>
      <c r="E53" s="147" t="s">
        <v>502</v>
      </c>
      <c r="F53" s="147" t="s">
        <v>101</v>
      </c>
      <c r="G53" s="141">
        <f t="shared" si="1"/>
        <v>50</v>
      </c>
      <c r="H53" s="141">
        <v>50000</v>
      </c>
    </row>
    <row r="54" spans="1:8" ht="25.5">
      <c r="A54" s="99">
        <f t="shared" si="0"/>
        <v>43</v>
      </c>
      <c r="B54" s="144" t="s">
        <v>1011</v>
      </c>
      <c r="C54" s="147" t="s">
        <v>250</v>
      </c>
      <c r="D54" s="147" t="s">
        <v>373</v>
      </c>
      <c r="E54" s="147" t="s">
        <v>502</v>
      </c>
      <c r="F54" s="147" t="s">
        <v>693</v>
      </c>
      <c r="G54" s="141">
        <f t="shared" si="1"/>
        <v>50</v>
      </c>
      <c r="H54" s="141">
        <v>50000</v>
      </c>
    </row>
    <row r="55" spans="1:8" ht="38.25">
      <c r="A55" s="99">
        <f t="shared" si="0"/>
        <v>44</v>
      </c>
      <c r="B55" s="144" t="s">
        <v>1032</v>
      </c>
      <c r="C55" s="147" t="s">
        <v>250</v>
      </c>
      <c r="D55" s="147" t="s">
        <v>373</v>
      </c>
      <c r="E55" s="147" t="s">
        <v>503</v>
      </c>
      <c r="F55" s="147" t="s">
        <v>101</v>
      </c>
      <c r="G55" s="141">
        <f t="shared" si="1"/>
        <v>80</v>
      </c>
      <c r="H55" s="141">
        <v>80000</v>
      </c>
    </row>
    <row r="56" spans="1:9" ht="25.5">
      <c r="A56" s="99">
        <f t="shared" si="0"/>
        <v>45</v>
      </c>
      <c r="B56" s="144" t="s">
        <v>1011</v>
      </c>
      <c r="C56" s="147" t="s">
        <v>250</v>
      </c>
      <c r="D56" s="147" t="s">
        <v>373</v>
      </c>
      <c r="E56" s="147" t="s">
        <v>503</v>
      </c>
      <c r="F56" s="147" t="s">
        <v>693</v>
      </c>
      <c r="G56" s="141">
        <f t="shared" si="1"/>
        <v>80</v>
      </c>
      <c r="H56" s="141">
        <v>80000</v>
      </c>
      <c r="I56" s="42"/>
    </row>
    <row r="57" spans="1:8" ht="51.75" customHeight="1">
      <c r="A57" s="99">
        <f t="shared" si="0"/>
        <v>46</v>
      </c>
      <c r="B57" s="144" t="s">
        <v>1033</v>
      </c>
      <c r="C57" s="147" t="s">
        <v>250</v>
      </c>
      <c r="D57" s="147" t="s">
        <v>373</v>
      </c>
      <c r="E57" s="147" t="s">
        <v>504</v>
      </c>
      <c r="F57" s="147" t="s">
        <v>101</v>
      </c>
      <c r="G57" s="141">
        <f t="shared" si="1"/>
        <v>30</v>
      </c>
      <c r="H57" s="141">
        <v>30000</v>
      </c>
    </row>
    <row r="58" spans="1:8" ht="25.5">
      <c r="A58" s="99">
        <f t="shared" si="0"/>
        <v>47</v>
      </c>
      <c r="B58" s="144" t="s">
        <v>1011</v>
      </c>
      <c r="C58" s="147" t="s">
        <v>250</v>
      </c>
      <c r="D58" s="147" t="s">
        <v>373</v>
      </c>
      <c r="E58" s="147" t="s">
        <v>504</v>
      </c>
      <c r="F58" s="147" t="s">
        <v>693</v>
      </c>
      <c r="G58" s="141">
        <f t="shared" si="1"/>
        <v>30</v>
      </c>
      <c r="H58" s="141">
        <v>30000</v>
      </c>
    </row>
    <row r="59" spans="1:8" ht="25.5">
      <c r="A59" s="99">
        <f t="shared" si="0"/>
        <v>48</v>
      </c>
      <c r="B59" s="144" t="s">
        <v>1034</v>
      </c>
      <c r="C59" s="147" t="s">
        <v>250</v>
      </c>
      <c r="D59" s="147" t="s">
        <v>373</v>
      </c>
      <c r="E59" s="147" t="s">
        <v>505</v>
      </c>
      <c r="F59" s="147" t="s">
        <v>101</v>
      </c>
      <c r="G59" s="141">
        <f t="shared" si="1"/>
        <v>300</v>
      </c>
      <c r="H59" s="141">
        <v>300000</v>
      </c>
    </row>
    <row r="60" spans="1:8" ht="25.5">
      <c r="A60" s="99">
        <f t="shared" si="0"/>
        <v>49</v>
      </c>
      <c r="B60" s="144" t="s">
        <v>1011</v>
      </c>
      <c r="C60" s="147" t="s">
        <v>250</v>
      </c>
      <c r="D60" s="147" t="s">
        <v>373</v>
      </c>
      <c r="E60" s="147" t="s">
        <v>505</v>
      </c>
      <c r="F60" s="147" t="s">
        <v>693</v>
      </c>
      <c r="G60" s="141">
        <f t="shared" si="1"/>
        <v>300</v>
      </c>
      <c r="H60" s="141">
        <v>300000</v>
      </c>
    </row>
    <row r="61" spans="1:8" ht="51">
      <c r="A61" s="99">
        <f t="shared" si="0"/>
        <v>50</v>
      </c>
      <c r="B61" s="144" t="s">
        <v>1035</v>
      </c>
      <c r="C61" s="147" t="s">
        <v>250</v>
      </c>
      <c r="D61" s="147" t="s">
        <v>373</v>
      </c>
      <c r="E61" s="147" t="s">
        <v>506</v>
      </c>
      <c r="F61" s="147" t="s">
        <v>101</v>
      </c>
      <c r="G61" s="141">
        <f t="shared" si="1"/>
        <v>30</v>
      </c>
      <c r="H61" s="141">
        <v>30000</v>
      </c>
    </row>
    <row r="62" spans="1:8" ht="25.5">
      <c r="A62" s="99">
        <f t="shared" si="0"/>
        <v>51</v>
      </c>
      <c r="B62" s="144" t="s">
        <v>1011</v>
      </c>
      <c r="C62" s="147" t="s">
        <v>250</v>
      </c>
      <c r="D62" s="147" t="s">
        <v>373</v>
      </c>
      <c r="E62" s="147" t="s">
        <v>506</v>
      </c>
      <c r="F62" s="147" t="s">
        <v>693</v>
      </c>
      <c r="G62" s="141">
        <f t="shared" si="1"/>
        <v>30</v>
      </c>
      <c r="H62" s="141">
        <v>30000</v>
      </c>
    </row>
    <row r="63" spans="1:8" ht="51">
      <c r="A63" s="99">
        <f t="shared" si="0"/>
        <v>52</v>
      </c>
      <c r="B63" s="144" t="s">
        <v>1036</v>
      </c>
      <c r="C63" s="147" t="s">
        <v>250</v>
      </c>
      <c r="D63" s="147" t="s">
        <v>373</v>
      </c>
      <c r="E63" s="147" t="s">
        <v>507</v>
      </c>
      <c r="F63" s="147" t="s">
        <v>101</v>
      </c>
      <c r="G63" s="141">
        <f t="shared" si="1"/>
        <v>380</v>
      </c>
      <c r="H63" s="141">
        <v>380000</v>
      </c>
    </row>
    <row r="64" spans="1:8" ht="25.5">
      <c r="A64" s="99">
        <f t="shared" si="0"/>
        <v>53</v>
      </c>
      <c r="B64" s="144" t="s">
        <v>1011</v>
      </c>
      <c r="C64" s="147" t="s">
        <v>250</v>
      </c>
      <c r="D64" s="147" t="s">
        <v>373</v>
      </c>
      <c r="E64" s="147" t="s">
        <v>507</v>
      </c>
      <c r="F64" s="147" t="s">
        <v>693</v>
      </c>
      <c r="G64" s="141">
        <f t="shared" si="1"/>
        <v>380</v>
      </c>
      <c r="H64" s="141">
        <v>380000</v>
      </c>
    </row>
    <row r="65" spans="1:8" ht="51">
      <c r="A65" s="99">
        <f t="shared" si="0"/>
        <v>54</v>
      </c>
      <c r="B65" s="144" t="s">
        <v>1037</v>
      </c>
      <c r="C65" s="147" t="s">
        <v>250</v>
      </c>
      <c r="D65" s="147" t="s">
        <v>373</v>
      </c>
      <c r="E65" s="147" t="s">
        <v>508</v>
      </c>
      <c r="F65" s="147" t="s">
        <v>101</v>
      </c>
      <c r="G65" s="141">
        <f t="shared" si="1"/>
        <v>150</v>
      </c>
      <c r="H65" s="141">
        <v>150000</v>
      </c>
    </row>
    <row r="66" spans="1:8" ht="25.5">
      <c r="A66" s="99">
        <f t="shared" si="0"/>
        <v>55</v>
      </c>
      <c r="B66" s="144" t="s">
        <v>1011</v>
      </c>
      <c r="C66" s="147" t="s">
        <v>250</v>
      </c>
      <c r="D66" s="147" t="s">
        <v>373</v>
      </c>
      <c r="E66" s="147" t="s">
        <v>508</v>
      </c>
      <c r="F66" s="147" t="s">
        <v>693</v>
      </c>
      <c r="G66" s="141">
        <f t="shared" si="1"/>
        <v>150</v>
      </c>
      <c r="H66" s="141">
        <v>150000</v>
      </c>
    </row>
    <row r="67" spans="1:8" ht="25.5">
      <c r="A67" s="99">
        <f t="shared" si="0"/>
        <v>56</v>
      </c>
      <c r="B67" s="144" t="s">
        <v>1038</v>
      </c>
      <c r="C67" s="147" t="s">
        <v>250</v>
      </c>
      <c r="D67" s="147" t="s">
        <v>373</v>
      </c>
      <c r="E67" s="147" t="s">
        <v>509</v>
      </c>
      <c r="F67" s="147" t="s">
        <v>101</v>
      </c>
      <c r="G67" s="141">
        <f t="shared" si="1"/>
        <v>130</v>
      </c>
      <c r="H67" s="141">
        <v>130000</v>
      </c>
    </row>
    <row r="68" spans="1:8" ht="25.5">
      <c r="A68" s="99">
        <f t="shared" si="0"/>
        <v>57</v>
      </c>
      <c r="B68" s="144" t="s">
        <v>1011</v>
      </c>
      <c r="C68" s="147" t="s">
        <v>250</v>
      </c>
      <c r="D68" s="147" t="s">
        <v>373</v>
      </c>
      <c r="E68" s="147" t="s">
        <v>509</v>
      </c>
      <c r="F68" s="147" t="s">
        <v>693</v>
      </c>
      <c r="G68" s="141">
        <f t="shared" si="1"/>
        <v>130</v>
      </c>
      <c r="H68" s="141">
        <v>130000</v>
      </c>
    </row>
    <row r="69" spans="1:9" ht="38.25">
      <c r="A69" s="99">
        <f t="shared" si="0"/>
        <v>58</v>
      </c>
      <c r="B69" s="144" t="s">
        <v>1039</v>
      </c>
      <c r="C69" s="147" t="s">
        <v>250</v>
      </c>
      <c r="D69" s="147" t="s">
        <v>373</v>
      </c>
      <c r="E69" s="147" t="s">
        <v>510</v>
      </c>
      <c r="F69" s="147" t="s">
        <v>101</v>
      </c>
      <c r="G69" s="141">
        <f aca="true" t="shared" si="2" ref="G69:G120">H69/1000</f>
        <v>14144.2</v>
      </c>
      <c r="H69" s="141">
        <v>14144200</v>
      </c>
      <c r="I69" s="42"/>
    </row>
    <row r="70" spans="1:8" ht="12.75">
      <c r="A70" s="99">
        <f t="shared" si="0"/>
        <v>59</v>
      </c>
      <c r="B70" s="144" t="s">
        <v>1040</v>
      </c>
      <c r="C70" s="147" t="s">
        <v>250</v>
      </c>
      <c r="D70" s="147" t="s">
        <v>373</v>
      </c>
      <c r="E70" s="147" t="s">
        <v>510</v>
      </c>
      <c r="F70" s="147" t="s">
        <v>694</v>
      </c>
      <c r="G70" s="141">
        <f t="shared" si="2"/>
        <v>7166.195</v>
      </c>
      <c r="H70" s="141">
        <v>7166195</v>
      </c>
    </row>
    <row r="71" spans="1:8" ht="25.5">
      <c r="A71" s="99">
        <f t="shared" si="0"/>
        <v>60</v>
      </c>
      <c r="B71" s="144" t="s">
        <v>1011</v>
      </c>
      <c r="C71" s="147" t="s">
        <v>250</v>
      </c>
      <c r="D71" s="147" t="s">
        <v>373</v>
      </c>
      <c r="E71" s="147" t="s">
        <v>510</v>
      </c>
      <c r="F71" s="147" t="s">
        <v>693</v>
      </c>
      <c r="G71" s="141">
        <f t="shared" si="2"/>
        <v>6977.005</v>
      </c>
      <c r="H71" s="141">
        <v>6977005</v>
      </c>
    </row>
    <row r="72" spans="1:8" ht="12.75">
      <c r="A72" s="99">
        <f t="shared" si="0"/>
        <v>61</v>
      </c>
      <c r="B72" s="144" t="s">
        <v>1041</v>
      </c>
      <c r="C72" s="147" t="s">
        <v>250</v>
      </c>
      <c r="D72" s="147" t="s">
        <v>373</v>
      </c>
      <c r="E72" s="147" t="s">
        <v>510</v>
      </c>
      <c r="F72" s="147" t="s">
        <v>695</v>
      </c>
      <c r="G72" s="141">
        <f t="shared" si="2"/>
        <v>1</v>
      </c>
      <c r="H72" s="141">
        <v>1000</v>
      </c>
    </row>
    <row r="73" spans="1:8" ht="38.25">
      <c r="A73" s="99">
        <f aca="true" t="shared" si="3" ref="A73:A128">1+A72</f>
        <v>62</v>
      </c>
      <c r="B73" s="144" t="s">
        <v>1042</v>
      </c>
      <c r="C73" s="147" t="s">
        <v>250</v>
      </c>
      <c r="D73" s="147" t="s">
        <v>373</v>
      </c>
      <c r="E73" s="147" t="s">
        <v>511</v>
      </c>
      <c r="F73" s="147" t="s">
        <v>101</v>
      </c>
      <c r="G73" s="141">
        <f t="shared" si="2"/>
        <v>20</v>
      </c>
      <c r="H73" s="141">
        <v>20000</v>
      </c>
    </row>
    <row r="74" spans="1:8" ht="25.5">
      <c r="A74" s="99">
        <f t="shared" si="3"/>
        <v>63</v>
      </c>
      <c r="B74" s="144" t="s">
        <v>1011</v>
      </c>
      <c r="C74" s="147" t="s">
        <v>250</v>
      </c>
      <c r="D74" s="147" t="s">
        <v>373</v>
      </c>
      <c r="E74" s="147" t="s">
        <v>511</v>
      </c>
      <c r="F74" s="147" t="s">
        <v>693</v>
      </c>
      <c r="G74" s="141">
        <f t="shared" si="2"/>
        <v>20</v>
      </c>
      <c r="H74" s="141">
        <v>20000</v>
      </c>
    </row>
    <row r="75" spans="1:8" ht="38.25">
      <c r="A75" s="99">
        <f t="shared" si="3"/>
        <v>64</v>
      </c>
      <c r="B75" s="144" t="s">
        <v>1043</v>
      </c>
      <c r="C75" s="147" t="s">
        <v>250</v>
      </c>
      <c r="D75" s="147" t="s">
        <v>373</v>
      </c>
      <c r="E75" s="147" t="s">
        <v>512</v>
      </c>
      <c r="F75" s="147" t="s">
        <v>101</v>
      </c>
      <c r="G75" s="141">
        <f t="shared" si="2"/>
        <v>802.7</v>
      </c>
      <c r="H75" s="141">
        <v>802700</v>
      </c>
    </row>
    <row r="76" spans="1:8" ht="12.75">
      <c r="A76" s="99">
        <f t="shared" si="3"/>
        <v>65</v>
      </c>
      <c r="B76" s="144" t="s">
        <v>1040</v>
      </c>
      <c r="C76" s="147" t="s">
        <v>250</v>
      </c>
      <c r="D76" s="147" t="s">
        <v>373</v>
      </c>
      <c r="E76" s="147" t="s">
        <v>512</v>
      </c>
      <c r="F76" s="147" t="s">
        <v>694</v>
      </c>
      <c r="G76" s="141">
        <f t="shared" si="2"/>
        <v>719.5</v>
      </c>
      <c r="H76" s="141">
        <v>719500</v>
      </c>
    </row>
    <row r="77" spans="1:8" ht="25.5">
      <c r="A77" s="99">
        <f t="shared" si="3"/>
        <v>66</v>
      </c>
      <c r="B77" s="144" t="s">
        <v>1011</v>
      </c>
      <c r="C77" s="147" t="s">
        <v>250</v>
      </c>
      <c r="D77" s="147" t="s">
        <v>373</v>
      </c>
      <c r="E77" s="147" t="s">
        <v>512</v>
      </c>
      <c r="F77" s="147" t="s">
        <v>693</v>
      </c>
      <c r="G77" s="141">
        <f t="shared" si="2"/>
        <v>83.2</v>
      </c>
      <c r="H77" s="141">
        <v>83200</v>
      </c>
    </row>
    <row r="78" spans="1:8" ht="51">
      <c r="A78" s="99">
        <f t="shared" si="3"/>
        <v>67</v>
      </c>
      <c r="B78" s="144" t="s">
        <v>1044</v>
      </c>
      <c r="C78" s="147" t="s">
        <v>250</v>
      </c>
      <c r="D78" s="147" t="s">
        <v>373</v>
      </c>
      <c r="E78" s="147" t="s">
        <v>513</v>
      </c>
      <c r="F78" s="147" t="s">
        <v>101</v>
      </c>
      <c r="G78" s="141">
        <f t="shared" si="2"/>
        <v>255</v>
      </c>
      <c r="H78" s="141">
        <v>255000</v>
      </c>
    </row>
    <row r="79" spans="1:8" ht="25.5">
      <c r="A79" s="99">
        <f t="shared" si="3"/>
        <v>68</v>
      </c>
      <c r="B79" s="144" t="s">
        <v>1011</v>
      </c>
      <c r="C79" s="147" t="s">
        <v>250</v>
      </c>
      <c r="D79" s="147" t="s">
        <v>373</v>
      </c>
      <c r="E79" s="147" t="s">
        <v>513</v>
      </c>
      <c r="F79" s="147" t="s">
        <v>693</v>
      </c>
      <c r="G79" s="141">
        <f t="shared" si="2"/>
        <v>255</v>
      </c>
      <c r="H79" s="141">
        <v>255000</v>
      </c>
    </row>
    <row r="80" spans="1:8" ht="51">
      <c r="A80" s="99">
        <f t="shared" si="3"/>
        <v>69</v>
      </c>
      <c r="B80" s="144" t="s">
        <v>1045</v>
      </c>
      <c r="C80" s="147" t="s">
        <v>250</v>
      </c>
      <c r="D80" s="147" t="s">
        <v>373</v>
      </c>
      <c r="E80" s="147" t="s">
        <v>514</v>
      </c>
      <c r="F80" s="147" t="s">
        <v>101</v>
      </c>
      <c r="G80" s="141">
        <f t="shared" si="2"/>
        <v>5861.85</v>
      </c>
      <c r="H80" s="141">
        <v>5861850</v>
      </c>
    </row>
    <row r="81" spans="1:8" ht="25.5">
      <c r="A81" s="99">
        <f t="shared" si="3"/>
        <v>70</v>
      </c>
      <c r="B81" s="144" t="s">
        <v>1046</v>
      </c>
      <c r="C81" s="147" t="s">
        <v>250</v>
      </c>
      <c r="D81" s="147" t="s">
        <v>373</v>
      </c>
      <c r="E81" s="147" t="s">
        <v>515</v>
      </c>
      <c r="F81" s="147" t="s">
        <v>101</v>
      </c>
      <c r="G81" s="141">
        <f t="shared" si="2"/>
        <v>2491.25</v>
      </c>
      <c r="H81" s="141">
        <v>2491250</v>
      </c>
    </row>
    <row r="82" spans="1:8" ht="12.75">
      <c r="A82" s="99">
        <f t="shared" si="3"/>
        <v>71</v>
      </c>
      <c r="B82" s="144" t="s">
        <v>1047</v>
      </c>
      <c r="C82" s="147" t="s">
        <v>250</v>
      </c>
      <c r="D82" s="147" t="s">
        <v>373</v>
      </c>
      <c r="E82" s="147" t="s">
        <v>515</v>
      </c>
      <c r="F82" s="147" t="s">
        <v>696</v>
      </c>
      <c r="G82" s="141">
        <f t="shared" si="2"/>
        <v>2491.25</v>
      </c>
      <c r="H82" s="141">
        <v>2491250</v>
      </c>
    </row>
    <row r="83" spans="1:8" ht="27" customHeight="1">
      <c r="A83" s="99">
        <f t="shared" si="3"/>
        <v>72</v>
      </c>
      <c r="B83" s="144" t="s">
        <v>1048</v>
      </c>
      <c r="C83" s="147" t="s">
        <v>250</v>
      </c>
      <c r="D83" s="147" t="s">
        <v>373</v>
      </c>
      <c r="E83" s="147" t="s">
        <v>516</v>
      </c>
      <c r="F83" s="147" t="s">
        <v>101</v>
      </c>
      <c r="G83" s="141">
        <f t="shared" si="2"/>
        <v>415</v>
      </c>
      <c r="H83" s="141">
        <v>415000</v>
      </c>
    </row>
    <row r="84" spans="1:8" ht="25.5">
      <c r="A84" s="99">
        <f t="shared" si="3"/>
        <v>73</v>
      </c>
      <c r="B84" s="144" t="s">
        <v>1011</v>
      </c>
      <c r="C84" s="147" t="s">
        <v>250</v>
      </c>
      <c r="D84" s="147" t="s">
        <v>373</v>
      </c>
      <c r="E84" s="147" t="s">
        <v>516</v>
      </c>
      <c r="F84" s="147" t="s">
        <v>693</v>
      </c>
      <c r="G84" s="141">
        <f t="shared" si="2"/>
        <v>415</v>
      </c>
      <c r="H84" s="141">
        <v>415000</v>
      </c>
    </row>
    <row r="85" spans="1:8" ht="25.5">
      <c r="A85" s="99">
        <f t="shared" si="3"/>
        <v>74</v>
      </c>
      <c r="B85" s="144" t="s">
        <v>1049</v>
      </c>
      <c r="C85" s="147" t="s">
        <v>250</v>
      </c>
      <c r="D85" s="147" t="s">
        <v>373</v>
      </c>
      <c r="E85" s="147" t="s">
        <v>517</v>
      </c>
      <c r="F85" s="147" t="s">
        <v>101</v>
      </c>
      <c r="G85" s="141">
        <f t="shared" si="2"/>
        <v>390</v>
      </c>
      <c r="H85" s="141">
        <v>390000</v>
      </c>
    </row>
    <row r="86" spans="1:8" ht="25.5">
      <c r="A86" s="99">
        <f t="shared" si="3"/>
        <v>75</v>
      </c>
      <c r="B86" s="144" t="s">
        <v>1011</v>
      </c>
      <c r="C86" s="147" t="s">
        <v>250</v>
      </c>
      <c r="D86" s="147" t="s">
        <v>373</v>
      </c>
      <c r="E86" s="147" t="s">
        <v>517</v>
      </c>
      <c r="F86" s="147" t="s">
        <v>693</v>
      </c>
      <c r="G86" s="141">
        <f t="shared" si="2"/>
        <v>390</v>
      </c>
      <c r="H86" s="141">
        <v>390000</v>
      </c>
    </row>
    <row r="87" spans="1:8" ht="42" customHeight="1">
      <c r="A87" s="99">
        <f t="shared" si="3"/>
        <v>76</v>
      </c>
      <c r="B87" s="144" t="s">
        <v>1050</v>
      </c>
      <c r="C87" s="147" t="s">
        <v>250</v>
      </c>
      <c r="D87" s="147" t="s">
        <v>373</v>
      </c>
      <c r="E87" s="147" t="s">
        <v>518</v>
      </c>
      <c r="F87" s="147" t="s">
        <v>101</v>
      </c>
      <c r="G87" s="141">
        <f t="shared" si="2"/>
        <v>2470.6</v>
      </c>
      <c r="H87" s="141">
        <v>2470600</v>
      </c>
    </row>
    <row r="88" spans="1:8" ht="25.5">
      <c r="A88" s="99">
        <f t="shared" si="3"/>
        <v>77</v>
      </c>
      <c r="B88" s="144" t="s">
        <v>1011</v>
      </c>
      <c r="C88" s="147" t="s">
        <v>250</v>
      </c>
      <c r="D88" s="147" t="s">
        <v>373</v>
      </c>
      <c r="E88" s="147" t="s">
        <v>518</v>
      </c>
      <c r="F88" s="147" t="s">
        <v>693</v>
      </c>
      <c r="G88" s="141">
        <f t="shared" si="2"/>
        <v>2468.6</v>
      </c>
      <c r="H88" s="141">
        <v>2468600</v>
      </c>
    </row>
    <row r="89" spans="1:8" ht="12.75">
      <c r="A89" s="99">
        <f t="shared" si="3"/>
        <v>78</v>
      </c>
      <c r="B89" s="144" t="s">
        <v>1041</v>
      </c>
      <c r="C89" s="147" t="s">
        <v>250</v>
      </c>
      <c r="D89" s="147" t="s">
        <v>373</v>
      </c>
      <c r="E89" s="147" t="s">
        <v>518</v>
      </c>
      <c r="F89" s="147" t="s">
        <v>695</v>
      </c>
      <c r="G89" s="141">
        <f t="shared" si="2"/>
        <v>2</v>
      </c>
      <c r="H89" s="141">
        <v>2000</v>
      </c>
    </row>
    <row r="90" spans="1:8" ht="25.5">
      <c r="A90" s="99">
        <f t="shared" si="3"/>
        <v>79</v>
      </c>
      <c r="B90" s="144" t="s">
        <v>1051</v>
      </c>
      <c r="C90" s="147" t="s">
        <v>250</v>
      </c>
      <c r="D90" s="147" t="s">
        <v>373</v>
      </c>
      <c r="E90" s="147" t="s">
        <v>519</v>
      </c>
      <c r="F90" s="147" t="s">
        <v>101</v>
      </c>
      <c r="G90" s="141">
        <f t="shared" si="2"/>
        <v>60</v>
      </c>
      <c r="H90" s="141">
        <v>60000</v>
      </c>
    </row>
    <row r="91" spans="1:8" ht="25.5">
      <c r="A91" s="99">
        <f t="shared" si="3"/>
        <v>80</v>
      </c>
      <c r="B91" s="144" t="s">
        <v>1011</v>
      </c>
      <c r="C91" s="147" t="s">
        <v>250</v>
      </c>
      <c r="D91" s="147" t="s">
        <v>373</v>
      </c>
      <c r="E91" s="147" t="s">
        <v>519</v>
      </c>
      <c r="F91" s="147" t="s">
        <v>693</v>
      </c>
      <c r="G91" s="141">
        <f t="shared" si="2"/>
        <v>60</v>
      </c>
      <c r="H91" s="141">
        <v>60000</v>
      </c>
    </row>
    <row r="92" spans="1:8" ht="25.5">
      <c r="A92" s="99">
        <f t="shared" si="3"/>
        <v>81</v>
      </c>
      <c r="B92" s="144" t="s">
        <v>1052</v>
      </c>
      <c r="C92" s="147" t="s">
        <v>250</v>
      </c>
      <c r="D92" s="147" t="s">
        <v>373</v>
      </c>
      <c r="E92" s="147" t="s">
        <v>520</v>
      </c>
      <c r="F92" s="147" t="s">
        <v>101</v>
      </c>
      <c r="G92" s="141">
        <f t="shared" si="2"/>
        <v>35</v>
      </c>
      <c r="H92" s="141">
        <v>35000</v>
      </c>
    </row>
    <row r="93" spans="1:8" ht="25.5">
      <c r="A93" s="99">
        <f t="shared" si="3"/>
        <v>82</v>
      </c>
      <c r="B93" s="144" t="s">
        <v>1011</v>
      </c>
      <c r="C93" s="147" t="s">
        <v>250</v>
      </c>
      <c r="D93" s="147" t="s">
        <v>373</v>
      </c>
      <c r="E93" s="147" t="s">
        <v>520</v>
      </c>
      <c r="F93" s="147" t="s">
        <v>693</v>
      </c>
      <c r="G93" s="141">
        <f t="shared" si="2"/>
        <v>35</v>
      </c>
      <c r="H93" s="141">
        <v>35000</v>
      </c>
    </row>
    <row r="94" spans="1:8" ht="38.25">
      <c r="A94" s="99">
        <f t="shared" si="3"/>
        <v>83</v>
      </c>
      <c r="B94" s="144" t="s">
        <v>1053</v>
      </c>
      <c r="C94" s="147" t="s">
        <v>250</v>
      </c>
      <c r="D94" s="147" t="s">
        <v>373</v>
      </c>
      <c r="E94" s="147" t="s">
        <v>244</v>
      </c>
      <c r="F94" s="147" t="s">
        <v>101</v>
      </c>
      <c r="G94" s="141">
        <f t="shared" si="2"/>
        <v>87.6</v>
      </c>
      <c r="H94" s="141">
        <v>87600</v>
      </c>
    </row>
    <row r="95" spans="1:8" ht="38.25">
      <c r="A95" s="99">
        <f t="shared" si="3"/>
        <v>84</v>
      </c>
      <c r="B95" s="144" t="s">
        <v>1054</v>
      </c>
      <c r="C95" s="147" t="s">
        <v>250</v>
      </c>
      <c r="D95" s="147" t="s">
        <v>373</v>
      </c>
      <c r="E95" s="147" t="s">
        <v>521</v>
      </c>
      <c r="F95" s="147" t="s">
        <v>101</v>
      </c>
      <c r="G95" s="141">
        <f t="shared" si="2"/>
        <v>87.6</v>
      </c>
      <c r="H95" s="141">
        <v>87600</v>
      </c>
    </row>
    <row r="96" spans="1:8" ht="51" customHeight="1">
      <c r="A96" s="99">
        <f t="shared" si="3"/>
        <v>85</v>
      </c>
      <c r="B96" s="144" t="s">
        <v>1055</v>
      </c>
      <c r="C96" s="147" t="s">
        <v>250</v>
      </c>
      <c r="D96" s="147" t="s">
        <v>373</v>
      </c>
      <c r="E96" s="147" t="s">
        <v>523</v>
      </c>
      <c r="F96" s="147" t="s">
        <v>101</v>
      </c>
      <c r="G96" s="141">
        <f t="shared" si="2"/>
        <v>0.1</v>
      </c>
      <c r="H96" s="141">
        <v>100</v>
      </c>
    </row>
    <row r="97" spans="1:8" ht="25.5">
      <c r="A97" s="99">
        <f t="shared" si="3"/>
        <v>86</v>
      </c>
      <c r="B97" s="144" t="s">
        <v>1011</v>
      </c>
      <c r="C97" s="147" t="s">
        <v>250</v>
      </c>
      <c r="D97" s="147" t="s">
        <v>373</v>
      </c>
      <c r="E97" s="147" t="s">
        <v>523</v>
      </c>
      <c r="F97" s="147" t="s">
        <v>693</v>
      </c>
      <c r="G97" s="141">
        <f t="shared" si="2"/>
        <v>0.1</v>
      </c>
      <c r="H97" s="141">
        <v>100</v>
      </c>
    </row>
    <row r="98" spans="1:8" ht="25.5">
      <c r="A98" s="99">
        <f t="shared" si="3"/>
        <v>87</v>
      </c>
      <c r="B98" s="144" t="s">
        <v>1056</v>
      </c>
      <c r="C98" s="147" t="s">
        <v>250</v>
      </c>
      <c r="D98" s="147" t="s">
        <v>373</v>
      </c>
      <c r="E98" s="147" t="s">
        <v>524</v>
      </c>
      <c r="F98" s="147" t="s">
        <v>101</v>
      </c>
      <c r="G98" s="141">
        <f t="shared" si="2"/>
        <v>87.5</v>
      </c>
      <c r="H98" s="141">
        <v>87500</v>
      </c>
    </row>
    <row r="99" spans="1:8" ht="25.5">
      <c r="A99" s="99">
        <f t="shared" si="3"/>
        <v>88</v>
      </c>
      <c r="B99" s="144" t="s">
        <v>1011</v>
      </c>
      <c r="C99" s="147" t="s">
        <v>250</v>
      </c>
      <c r="D99" s="147" t="s">
        <v>373</v>
      </c>
      <c r="E99" s="147" t="s">
        <v>524</v>
      </c>
      <c r="F99" s="147" t="s">
        <v>693</v>
      </c>
      <c r="G99" s="141">
        <f t="shared" si="2"/>
        <v>87.5</v>
      </c>
      <c r="H99" s="141">
        <v>87500</v>
      </c>
    </row>
    <row r="100" spans="1:8" ht="25.5">
      <c r="A100" s="99">
        <f t="shared" si="3"/>
        <v>89</v>
      </c>
      <c r="B100" s="144" t="s">
        <v>1057</v>
      </c>
      <c r="C100" s="147" t="s">
        <v>250</v>
      </c>
      <c r="D100" s="147" t="s">
        <v>373</v>
      </c>
      <c r="E100" s="147" t="s">
        <v>1058</v>
      </c>
      <c r="F100" s="147" t="s">
        <v>101</v>
      </c>
      <c r="G100" s="141">
        <f t="shared" si="2"/>
        <v>10000</v>
      </c>
      <c r="H100" s="141">
        <v>10000000</v>
      </c>
    </row>
    <row r="101" spans="1:8" ht="51">
      <c r="A101" s="99">
        <f t="shared" si="3"/>
        <v>90</v>
      </c>
      <c r="B101" s="144" t="s">
        <v>1059</v>
      </c>
      <c r="C101" s="147" t="s">
        <v>250</v>
      </c>
      <c r="D101" s="147" t="s">
        <v>373</v>
      </c>
      <c r="E101" s="147" t="s">
        <v>1060</v>
      </c>
      <c r="F101" s="147" t="s">
        <v>101</v>
      </c>
      <c r="G101" s="141">
        <f t="shared" si="2"/>
        <v>10000</v>
      </c>
      <c r="H101" s="141">
        <v>10000000</v>
      </c>
    </row>
    <row r="102" spans="1:8" ht="12.75">
      <c r="A102" s="99">
        <f t="shared" si="3"/>
        <v>91</v>
      </c>
      <c r="B102" s="144" t="s">
        <v>1047</v>
      </c>
      <c r="C102" s="147" t="s">
        <v>250</v>
      </c>
      <c r="D102" s="147" t="s">
        <v>373</v>
      </c>
      <c r="E102" s="147" t="s">
        <v>1060</v>
      </c>
      <c r="F102" s="147" t="s">
        <v>696</v>
      </c>
      <c r="G102" s="141">
        <f t="shared" si="2"/>
        <v>10000</v>
      </c>
      <c r="H102" s="141">
        <v>10000000</v>
      </c>
    </row>
    <row r="103" spans="1:8" ht="12.75">
      <c r="A103" s="99">
        <f t="shared" si="3"/>
        <v>92</v>
      </c>
      <c r="B103" s="144" t="s">
        <v>1006</v>
      </c>
      <c r="C103" s="147" t="s">
        <v>250</v>
      </c>
      <c r="D103" s="147" t="s">
        <v>373</v>
      </c>
      <c r="E103" s="147" t="s">
        <v>480</v>
      </c>
      <c r="F103" s="147" t="s">
        <v>101</v>
      </c>
      <c r="G103" s="141">
        <f t="shared" si="2"/>
        <v>275.69</v>
      </c>
      <c r="H103" s="141">
        <v>275690</v>
      </c>
    </row>
    <row r="104" spans="1:8" ht="25.5">
      <c r="A104" s="99">
        <f t="shared" si="3"/>
        <v>93</v>
      </c>
      <c r="B104" s="144" t="s">
        <v>1010</v>
      </c>
      <c r="C104" s="147" t="s">
        <v>250</v>
      </c>
      <c r="D104" s="147" t="s">
        <v>373</v>
      </c>
      <c r="E104" s="147" t="s">
        <v>482</v>
      </c>
      <c r="F104" s="147" t="s">
        <v>101</v>
      </c>
      <c r="G104" s="141">
        <f t="shared" si="2"/>
        <v>275.69</v>
      </c>
      <c r="H104" s="141">
        <v>275690</v>
      </c>
    </row>
    <row r="105" spans="1:8" ht="25.5">
      <c r="A105" s="99">
        <f t="shared" si="3"/>
        <v>94</v>
      </c>
      <c r="B105" s="144" t="s">
        <v>1008</v>
      </c>
      <c r="C105" s="147" t="s">
        <v>250</v>
      </c>
      <c r="D105" s="147" t="s">
        <v>373</v>
      </c>
      <c r="E105" s="147" t="s">
        <v>482</v>
      </c>
      <c r="F105" s="147" t="s">
        <v>692</v>
      </c>
      <c r="G105" s="141">
        <f t="shared" si="2"/>
        <v>275.69</v>
      </c>
      <c r="H105" s="141">
        <v>275690</v>
      </c>
    </row>
    <row r="106" spans="1:8" ht="25.5">
      <c r="A106" s="99">
        <f t="shared" si="3"/>
        <v>95</v>
      </c>
      <c r="B106" s="144" t="s">
        <v>1061</v>
      </c>
      <c r="C106" s="147" t="s">
        <v>250</v>
      </c>
      <c r="D106" s="147" t="s">
        <v>224</v>
      </c>
      <c r="E106" s="147" t="s">
        <v>113</v>
      </c>
      <c r="F106" s="147" t="s">
        <v>101</v>
      </c>
      <c r="G106" s="141">
        <f t="shared" si="2"/>
        <v>3157.6</v>
      </c>
      <c r="H106" s="141">
        <v>3157600</v>
      </c>
    </row>
    <row r="107" spans="1:8" ht="38.25">
      <c r="A107" s="99">
        <f t="shared" si="3"/>
        <v>96</v>
      </c>
      <c r="B107" s="144" t="s">
        <v>1062</v>
      </c>
      <c r="C107" s="147" t="s">
        <v>250</v>
      </c>
      <c r="D107" s="147" t="s">
        <v>225</v>
      </c>
      <c r="E107" s="147" t="s">
        <v>113</v>
      </c>
      <c r="F107" s="147" t="s">
        <v>101</v>
      </c>
      <c r="G107" s="141">
        <f t="shared" si="2"/>
        <v>2703</v>
      </c>
      <c r="H107" s="141">
        <v>2703000</v>
      </c>
    </row>
    <row r="108" spans="1:8" ht="38.25">
      <c r="A108" s="99">
        <f t="shared" si="3"/>
        <v>97</v>
      </c>
      <c r="B108" s="144" t="s">
        <v>1053</v>
      </c>
      <c r="C108" s="147" t="s">
        <v>250</v>
      </c>
      <c r="D108" s="147" t="s">
        <v>225</v>
      </c>
      <c r="E108" s="147" t="s">
        <v>244</v>
      </c>
      <c r="F108" s="147" t="s">
        <v>101</v>
      </c>
      <c r="G108" s="141">
        <f t="shared" si="2"/>
        <v>2703</v>
      </c>
      <c r="H108" s="141">
        <v>2703000</v>
      </c>
    </row>
    <row r="109" spans="1:8" ht="63.75">
      <c r="A109" s="99">
        <f t="shared" si="3"/>
        <v>98</v>
      </c>
      <c r="B109" s="144" t="s">
        <v>1063</v>
      </c>
      <c r="C109" s="147" t="s">
        <v>250</v>
      </c>
      <c r="D109" s="147" t="s">
        <v>225</v>
      </c>
      <c r="E109" s="147" t="s">
        <v>525</v>
      </c>
      <c r="F109" s="147" t="s">
        <v>101</v>
      </c>
      <c r="G109" s="141">
        <f t="shared" si="2"/>
        <v>2703</v>
      </c>
      <c r="H109" s="141">
        <v>2703000</v>
      </c>
    </row>
    <row r="110" spans="1:8" ht="63.75">
      <c r="A110" s="99">
        <f t="shared" si="3"/>
        <v>99</v>
      </c>
      <c r="B110" s="144" t="s">
        <v>1064</v>
      </c>
      <c r="C110" s="147" t="s">
        <v>250</v>
      </c>
      <c r="D110" s="147" t="s">
        <v>225</v>
      </c>
      <c r="E110" s="147" t="s">
        <v>526</v>
      </c>
      <c r="F110" s="147" t="s">
        <v>101</v>
      </c>
      <c r="G110" s="141">
        <f t="shared" si="2"/>
        <v>30</v>
      </c>
      <c r="H110" s="141">
        <v>30000</v>
      </c>
    </row>
    <row r="111" spans="1:8" ht="25.5">
      <c r="A111" s="99">
        <f t="shared" si="3"/>
        <v>100</v>
      </c>
      <c r="B111" s="144" t="s">
        <v>1011</v>
      </c>
      <c r="C111" s="147" t="s">
        <v>250</v>
      </c>
      <c r="D111" s="147" t="s">
        <v>225</v>
      </c>
      <c r="E111" s="147" t="s">
        <v>526</v>
      </c>
      <c r="F111" s="147" t="s">
        <v>693</v>
      </c>
      <c r="G111" s="141">
        <f t="shared" si="2"/>
        <v>30</v>
      </c>
      <c r="H111" s="141">
        <v>30000</v>
      </c>
    </row>
    <row r="112" spans="1:8" ht="25.5">
      <c r="A112" s="99">
        <f t="shared" si="3"/>
        <v>101</v>
      </c>
      <c r="B112" s="144" t="s">
        <v>1066</v>
      </c>
      <c r="C112" s="147" t="s">
        <v>250</v>
      </c>
      <c r="D112" s="147" t="s">
        <v>225</v>
      </c>
      <c r="E112" s="147" t="s">
        <v>528</v>
      </c>
      <c r="F112" s="147" t="s">
        <v>101</v>
      </c>
      <c r="G112" s="141">
        <f t="shared" si="2"/>
        <v>10</v>
      </c>
      <c r="H112" s="141">
        <v>10000</v>
      </c>
    </row>
    <row r="113" spans="1:8" ht="25.5">
      <c r="A113" s="99">
        <f t="shared" si="3"/>
        <v>102</v>
      </c>
      <c r="B113" s="144" t="s">
        <v>1011</v>
      </c>
      <c r="C113" s="147" t="s">
        <v>250</v>
      </c>
      <c r="D113" s="147" t="s">
        <v>225</v>
      </c>
      <c r="E113" s="147" t="s">
        <v>528</v>
      </c>
      <c r="F113" s="147" t="s">
        <v>693</v>
      </c>
      <c r="G113" s="141">
        <f t="shared" si="2"/>
        <v>10</v>
      </c>
      <c r="H113" s="141">
        <v>10000</v>
      </c>
    </row>
    <row r="114" spans="1:8" ht="38.25">
      <c r="A114" s="99">
        <f t="shared" si="3"/>
        <v>103</v>
      </c>
      <c r="B114" s="144" t="s">
        <v>1068</v>
      </c>
      <c r="C114" s="147" t="s">
        <v>250</v>
      </c>
      <c r="D114" s="147" t="s">
        <v>225</v>
      </c>
      <c r="E114" s="147" t="s">
        <v>530</v>
      </c>
      <c r="F114" s="147" t="s">
        <v>101</v>
      </c>
      <c r="G114" s="141">
        <f t="shared" si="2"/>
        <v>20</v>
      </c>
      <c r="H114" s="141">
        <v>20000</v>
      </c>
    </row>
    <row r="115" spans="1:9" ht="25.5">
      <c r="A115" s="99">
        <f t="shared" si="3"/>
        <v>104</v>
      </c>
      <c r="B115" s="144" t="s">
        <v>1011</v>
      </c>
      <c r="C115" s="147" t="s">
        <v>250</v>
      </c>
      <c r="D115" s="147" t="s">
        <v>225</v>
      </c>
      <c r="E115" s="147" t="s">
        <v>530</v>
      </c>
      <c r="F115" s="147" t="s">
        <v>693</v>
      </c>
      <c r="G115" s="141">
        <f t="shared" si="2"/>
        <v>20</v>
      </c>
      <c r="H115" s="141">
        <v>20000</v>
      </c>
      <c r="I115" s="42"/>
    </row>
    <row r="116" spans="1:8" ht="63.75">
      <c r="A116" s="99">
        <f t="shared" si="3"/>
        <v>105</v>
      </c>
      <c r="B116" s="144" t="s">
        <v>1069</v>
      </c>
      <c r="C116" s="147" t="s">
        <v>250</v>
      </c>
      <c r="D116" s="147" t="s">
        <v>225</v>
      </c>
      <c r="E116" s="147" t="s">
        <v>531</v>
      </c>
      <c r="F116" s="147" t="s">
        <v>101</v>
      </c>
      <c r="G116" s="141">
        <f t="shared" si="2"/>
        <v>10</v>
      </c>
      <c r="H116" s="141">
        <v>10000</v>
      </c>
    </row>
    <row r="117" spans="1:8" ht="25.5">
      <c r="A117" s="99">
        <f t="shared" si="3"/>
        <v>106</v>
      </c>
      <c r="B117" s="144" t="s">
        <v>1011</v>
      </c>
      <c r="C117" s="147" t="s">
        <v>250</v>
      </c>
      <c r="D117" s="147" t="s">
        <v>225</v>
      </c>
      <c r="E117" s="147" t="s">
        <v>531</v>
      </c>
      <c r="F117" s="147" t="s">
        <v>693</v>
      </c>
      <c r="G117" s="141">
        <f t="shared" si="2"/>
        <v>10</v>
      </c>
      <c r="H117" s="141">
        <v>10000</v>
      </c>
    </row>
    <row r="118" spans="1:8" ht="63.75">
      <c r="A118" s="99">
        <f t="shared" si="3"/>
        <v>107</v>
      </c>
      <c r="B118" s="144" t="s">
        <v>1070</v>
      </c>
      <c r="C118" s="147" t="s">
        <v>250</v>
      </c>
      <c r="D118" s="147" t="s">
        <v>225</v>
      </c>
      <c r="E118" s="147" t="s">
        <v>532</v>
      </c>
      <c r="F118" s="147" t="s">
        <v>101</v>
      </c>
      <c r="G118" s="141">
        <f t="shared" si="2"/>
        <v>266</v>
      </c>
      <c r="H118" s="141">
        <v>266000</v>
      </c>
    </row>
    <row r="119" spans="1:8" ht="25.5">
      <c r="A119" s="99">
        <f t="shared" si="3"/>
        <v>108</v>
      </c>
      <c r="B119" s="144" t="s">
        <v>1011</v>
      </c>
      <c r="C119" s="147" t="s">
        <v>250</v>
      </c>
      <c r="D119" s="147" t="s">
        <v>225</v>
      </c>
      <c r="E119" s="147" t="s">
        <v>532</v>
      </c>
      <c r="F119" s="147" t="s">
        <v>693</v>
      </c>
      <c r="G119" s="141">
        <f t="shared" si="2"/>
        <v>266</v>
      </c>
      <c r="H119" s="141">
        <v>266000</v>
      </c>
    </row>
    <row r="120" spans="1:8" ht="27.75" customHeight="1">
      <c r="A120" s="99">
        <f t="shared" si="3"/>
        <v>109</v>
      </c>
      <c r="B120" s="144" t="s">
        <v>1071</v>
      </c>
      <c r="C120" s="147" t="s">
        <v>250</v>
      </c>
      <c r="D120" s="147" t="s">
        <v>225</v>
      </c>
      <c r="E120" s="147" t="s">
        <v>533</v>
      </c>
      <c r="F120" s="147" t="s">
        <v>101</v>
      </c>
      <c r="G120" s="141">
        <f t="shared" si="2"/>
        <v>50</v>
      </c>
      <c r="H120" s="141">
        <v>50000</v>
      </c>
    </row>
    <row r="121" spans="1:8" ht="25.5">
      <c r="A121" s="99">
        <f t="shared" si="3"/>
        <v>110</v>
      </c>
      <c r="B121" s="144" t="s">
        <v>1011</v>
      </c>
      <c r="C121" s="147" t="s">
        <v>250</v>
      </c>
      <c r="D121" s="147" t="s">
        <v>225</v>
      </c>
      <c r="E121" s="147" t="s">
        <v>533</v>
      </c>
      <c r="F121" s="147" t="s">
        <v>693</v>
      </c>
      <c r="G121" s="141">
        <f aca="true" t="shared" si="4" ref="G121:G171">H121/1000</f>
        <v>50</v>
      </c>
      <c r="H121" s="141">
        <v>50000</v>
      </c>
    </row>
    <row r="122" spans="1:8" ht="12.75">
      <c r="A122" s="99">
        <f t="shared" si="3"/>
        <v>111</v>
      </c>
      <c r="B122" s="144" t="s">
        <v>1072</v>
      </c>
      <c r="C122" s="147" t="s">
        <v>250</v>
      </c>
      <c r="D122" s="147" t="s">
        <v>225</v>
      </c>
      <c r="E122" s="147" t="s">
        <v>534</v>
      </c>
      <c r="F122" s="147" t="s">
        <v>101</v>
      </c>
      <c r="G122" s="141">
        <f t="shared" si="4"/>
        <v>50</v>
      </c>
      <c r="H122" s="141">
        <v>50000</v>
      </c>
    </row>
    <row r="123" spans="1:8" ht="25.5">
      <c r="A123" s="99">
        <f t="shared" si="3"/>
        <v>112</v>
      </c>
      <c r="B123" s="144" t="s">
        <v>1011</v>
      </c>
      <c r="C123" s="147" t="s">
        <v>250</v>
      </c>
      <c r="D123" s="147" t="s">
        <v>225</v>
      </c>
      <c r="E123" s="147" t="s">
        <v>534</v>
      </c>
      <c r="F123" s="147" t="s">
        <v>693</v>
      </c>
      <c r="G123" s="141">
        <f t="shared" si="4"/>
        <v>50</v>
      </c>
      <c r="H123" s="141">
        <v>50000</v>
      </c>
    </row>
    <row r="124" spans="1:8" ht="25.5">
      <c r="A124" s="99">
        <f t="shared" si="3"/>
        <v>113</v>
      </c>
      <c r="B124" s="144" t="s">
        <v>1075</v>
      </c>
      <c r="C124" s="147" t="s">
        <v>250</v>
      </c>
      <c r="D124" s="147" t="s">
        <v>225</v>
      </c>
      <c r="E124" s="147" t="s">
        <v>537</v>
      </c>
      <c r="F124" s="147" t="s">
        <v>101</v>
      </c>
      <c r="G124" s="141">
        <f t="shared" si="4"/>
        <v>32</v>
      </c>
      <c r="H124" s="141">
        <v>32000</v>
      </c>
    </row>
    <row r="125" spans="1:8" ht="25.5">
      <c r="A125" s="99">
        <f t="shared" si="3"/>
        <v>114</v>
      </c>
      <c r="B125" s="144" t="s">
        <v>1011</v>
      </c>
      <c r="C125" s="147" t="s">
        <v>250</v>
      </c>
      <c r="D125" s="147" t="s">
        <v>225</v>
      </c>
      <c r="E125" s="147" t="s">
        <v>537</v>
      </c>
      <c r="F125" s="147" t="s">
        <v>693</v>
      </c>
      <c r="G125" s="141">
        <f t="shared" si="4"/>
        <v>32</v>
      </c>
      <c r="H125" s="141">
        <v>32000</v>
      </c>
    </row>
    <row r="126" spans="1:8" ht="12.75">
      <c r="A126" s="99">
        <f t="shared" si="3"/>
        <v>115</v>
      </c>
      <c r="B126" s="144" t="s">
        <v>1076</v>
      </c>
      <c r="C126" s="147" t="s">
        <v>250</v>
      </c>
      <c r="D126" s="147" t="s">
        <v>225</v>
      </c>
      <c r="E126" s="147" t="s">
        <v>538</v>
      </c>
      <c r="F126" s="147" t="s">
        <v>101</v>
      </c>
      <c r="G126" s="141">
        <f t="shared" si="4"/>
        <v>2235</v>
      </c>
      <c r="H126" s="141">
        <v>2235000</v>
      </c>
    </row>
    <row r="127" spans="1:8" ht="12.75">
      <c r="A127" s="99">
        <f t="shared" si="3"/>
        <v>116</v>
      </c>
      <c r="B127" s="144" t="s">
        <v>1040</v>
      </c>
      <c r="C127" s="147" t="s">
        <v>250</v>
      </c>
      <c r="D127" s="147" t="s">
        <v>225</v>
      </c>
      <c r="E127" s="147" t="s">
        <v>538</v>
      </c>
      <c r="F127" s="147" t="s">
        <v>694</v>
      </c>
      <c r="G127" s="141">
        <f t="shared" si="4"/>
        <v>2160.75</v>
      </c>
      <c r="H127" s="141">
        <v>2160750</v>
      </c>
    </row>
    <row r="128" spans="1:8" ht="13.5" customHeight="1">
      <c r="A128" s="99">
        <f t="shared" si="3"/>
        <v>117</v>
      </c>
      <c r="B128" s="144" t="s">
        <v>1011</v>
      </c>
      <c r="C128" s="147" t="s">
        <v>250</v>
      </c>
      <c r="D128" s="147" t="s">
        <v>225</v>
      </c>
      <c r="E128" s="147" t="s">
        <v>538</v>
      </c>
      <c r="F128" s="147" t="s">
        <v>693</v>
      </c>
      <c r="G128" s="141">
        <f t="shared" si="4"/>
        <v>74.25</v>
      </c>
      <c r="H128" s="141">
        <v>74250</v>
      </c>
    </row>
    <row r="129" spans="1:8" ht="25.5">
      <c r="A129" s="99">
        <f aca="true" t="shared" si="5" ref="A129:A186">1+A128</f>
        <v>118</v>
      </c>
      <c r="B129" s="144" t="s">
        <v>1077</v>
      </c>
      <c r="C129" s="147" t="s">
        <v>250</v>
      </c>
      <c r="D129" s="147" t="s">
        <v>375</v>
      </c>
      <c r="E129" s="147" t="s">
        <v>113</v>
      </c>
      <c r="F129" s="147" t="s">
        <v>101</v>
      </c>
      <c r="G129" s="141">
        <f t="shared" si="4"/>
        <v>454.6</v>
      </c>
      <c r="H129" s="141">
        <v>454600</v>
      </c>
    </row>
    <row r="130" spans="1:8" ht="38.25">
      <c r="A130" s="99">
        <f t="shared" si="5"/>
        <v>119</v>
      </c>
      <c r="B130" s="144" t="s">
        <v>1053</v>
      </c>
      <c r="C130" s="147" t="s">
        <v>250</v>
      </c>
      <c r="D130" s="147" t="s">
        <v>375</v>
      </c>
      <c r="E130" s="147" t="s">
        <v>244</v>
      </c>
      <c r="F130" s="147" t="s">
        <v>101</v>
      </c>
      <c r="G130" s="141">
        <f t="shared" si="4"/>
        <v>454.6</v>
      </c>
      <c r="H130" s="141">
        <v>454600</v>
      </c>
    </row>
    <row r="131" spans="1:8" ht="38.25">
      <c r="A131" s="99">
        <f t="shared" si="5"/>
        <v>120</v>
      </c>
      <c r="B131" s="144" t="s">
        <v>1078</v>
      </c>
      <c r="C131" s="147" t="s">
        <v>250</v>
      </c>
      <c r="D131" s="147" t="s">
        <v>375</v>
      </c>
      <c r="E131" s="147" t="s">
        <v>539</v>
      </c>
      <c r="F131" s="147" t="s">
        <v>101</v>
      </c>
      <c r="G131" s="141">
        <f t="shared" si="4"/>
        <v>158</v>
      </c>
      <c r="H131" s="141">
        <v>158000</v>
      </c>
    </row>
    <row r="132" spans="1:8" ht="63.75">
      <c r="A132" s="99">
        <f t="shared" si="5"/>
        <v>121</v>
      </c>
      <c r="B132" s="144" t="s">
        <v>1079</v>
      </c>
      <c r="C132" s="147" t="s">
        <v>250</v>
      </c>
      <c r="D132" s="147" t="s">
        <v>375</v>
      </c>
      <c r="E132" s="147" t="s">
        <v>540</v>
      </c>
      <c r="F132" s="147" t="s">
        <v>101</v>
      </c>
      <c r="G132" s="141">
        <f t="shared" si="4"/>
        <v>15</v>
      </c>
      <c r="H132" s="141">
        <v>15000</v>
      </c>
    </row>
    <row r="133" spans="1:8" ht="25.5">
      <c r="A133" s="99">
        <f t="shared" si="5"/>
        <v>122</v>
      </c>
      <c r="B133" s="144" t="s">
        <v>1011</v>
      </c>
      <c r="C133" s="147" t="s">
        <v>250</v>
      </c>
      <c r="D133" s="147" t="s">
        <v>375</v>
      </c>
      <c r="E133" s="147" t="s">
        <v>540</v>
      </c>
      <c r="F133" s="147" t="s">
        <v>693</v>
      </c>
      <c r="G133" s="141">
        <f t="shared" si="4"/>
        <v>15</v>
      </c>
      <c r="H133" s="141">
        <v>15000</v>
      </c>
    </row>
    <row r="134" spans="1:8" ht="39" customHeight="1">
      <c r="A134" s="99">
        <f t="shared" si="5"/>
        <v>123</v>
      </c>
      <c r="B134" s="144" t="s">
        <v>1080</v>
      </c>
      <c r="C134" s="147" t="s">
        <v>250</v>
      </c>
      <c r="D134" s="147" t="s">
        <v>375</v>
      </c>
      <c r="E134" s="147" t="s">
        <v>541</v>
      </c>
      <c r="F134" s="147" t="s">
        <v>101</v>
      </c>
      <c r="G134" s="141">
        <f t="shared" si="4"/>
        <v>40</v>
      </c>
      <c r="H134" s="141">
        <v>40000</v>
      </c>
    </row>
    <row r="135" spans="1:8" ht="25.5">
      <c r="A135" s="99">
        <f t="shared" si="5"/>
        <v>124</v>
      </c>
      <c r="B135" s="144" t="s">
        <v>1011</v>
      </c>
      <c r="C135" s="147" t="s">
        <v>250</v>
      </c>
      <c r="D135" s="147" t="s">
        <v>375</v>
      </c>
      <c r="E135" s="147" t="s">
        <v>541</v>
      </c>
      <c r="F135" s="147" t="s">
        <v>693</v>
      </c>
      <c r="G135" s="141">
        <f t="shared" si="4"/>
        <v>40</v>
      </c>
      <c r="H135" s="141">
        <v>40000</v>
      </c>
    </row>
    <row r="136" spans="1:8" ht="26.25" customHeight="1">
      <c r="A136" s="99">
        <f t="shared" si="5"/>
        <v>125</v>
      </c>
      <c r="B136" s="144" t="s">
        <v>1081</v>
      </c>
      <c r="C136" s="147" t="s">
        <v>250</v>
      </c>
      <c r="D136" s="147" t="s">
        <v>375</v>
      </c>
      <c r="E136" s="147" t="s">
        <v>542</v>
      </c>
      <c r="F136" s="147" t="s">
        <v>101</v>
      </c>
      <c r="G136" s="141">
        <f t="shared" si="4"/>
        <v>40</v>
      </c>
      <c r="H136" s="141">
        <v>40000</v>
      </c>
    </row>
    <row r="137" spans="1:8" ht="25.5">
      <c r="A137" s="99">
        <f t="shared" si="5"/>
        <v>126</v>
      </c>
      <c r="B137" s="144" t="s">
        <v>1011</v>
      </c>
      <c r="C137" s="147" t="s">
        <v>250</v>
      </c>
      <c r="D137" s="147" t="s">
        <v>375</v>
      </c>
      <c r="E137" s="147" t="s">
        <v>542</v>
      </c>
      <c r="F137" s="147" t="s">
        <v>693</v>
      </c>
      <c r="G137" s="141">
        <f t="shared" si="4"/>
        <v>40</v>
      </c>
      <c r="H137" s="141">
        <v>40000</v>
      </c>
    </row>
    <row r="138" spans="1:8" ht="12.75">
      <c r="A138" s="99">
        <f t="shared" si="5"/>
        <v>127</v>
      </c>
      <c r="B138" s="144" t="s">
        <v>1082</v>
      </c>
      <c r="C138" s="147" t="s">
        <v>250</v>
      </c>
      <c r="D138" s="147" t="s">
        <v>375</v>
      </c>
      <c r="E138" s="147" t="s">
        <v>543</v>
      </c>
      <c r="F138" s="147" t="s">
        <v>101</v>
      </c>
      <c r="G138" s="141">
        <f t="shared" si="4"/>
        <v>33</v>
      </c>
      <c r="H138" s="141">
        <v>33000</v>
      </c>
    </row>
    <row r="139" spans="1:8" ht="25.5">
      <c r="A139" s="99">
        <f t="shared" si="5"/>
        <v>128</v>
      </c>
      <c r="B139" s="144" t="s">
        <v>1011</v>
      </c>
      <c r="C139" s="147" t="s">
        <v>250</v>
      </c>
      <c r="D139" s="147" t="s">
        <v>375</v>
      </c>
      <c r="E139" s="147" t="s">
        <v>543</v>
      </c>
      <c r="F139" s="147" t="s">
        <v>693</v>
      </c>
      <c r="G139" s="141">
        <f t="shared" si="4"/>
        <v>33</v>
      </c>
      <c r="H139" s="141">
        <v>33000</v>
      </c>
    </row>
    <row r="140" spans="1:8" ht="27" customHeight="1">
      <c r="A140" s="99">
        <f t="shared" si="5"/>
        <v>129</v>
      </c>
      <c r="B140" s="144" t="s">
        <v>1083</v>
      </c>
      <c r="C140" s="147" t="s">
        <v>250</v>
      </c>
      <c r="D140" s="147" t="s">
        <v>375</v>
      </c>
      <c r="E140" s="147" t="s">
        <v>544</v>
      </c>
      <c r="F140" s="147" t="s">
        <v>101</v>
      </c>
      <c r="G140" s="141">
        <f t="shared" si="4"/>
        <v>30</v>
      </c>
      <c r="H140" s="141">
        <v>30000</v>
      </c>
    </row>
    <row r="141" spans="1:8" ht="25.5">
      <c r="A141" s="99">
        <f t="shared" si="5"/>
        <v>130</v>
      </c>
      <c r="B141" s="144" t="s">
        <v>1011</v>
      </c>
      <c r="C141" s="147" t="s">
        <v>250</v>
      </c>
      <c r="D141" s="147" t="s">
        <v>375</v>
      </c>
      <c r="E141" s="147" t="s">
        <v>544</v>
      </c>
      <c r="F141" s="147" t="s">
        <v>693</v>
      </c>
      <c r="G141" s="141">
        <f t="shared" si="4"/>
        <v>30</v>
      </c>
      <c r="H141" s="141">
        <v>30000</v>
      </c>
    </row>
    <row r="142" spans="1:8" ht="38.25">
      <c r="A142" s="99">
        <f t="shared" si="5"/>
        <v>131</v>
      </c>
      <c r="B142" s="144" t="s">
        <v>1054</v>
      </c>
      <c r="C142" s="147" t="s">
        <v>250</v>
      </c>
      <c r="D142" s="147" t="s">
        <v>375</v>
      </c>
      <c r="E142" s="147" t="s">
        <v>521</v>
      </c>
      <c r="F142" s="147" t="s">
        <v>101</v>
      </c>
      <c r="G142" s="141">
        <f t="shared" si="4"/>
        <v>296.6</v>
      </c>
      <c r="H142" s="141">
        <v>296600</v>
      </c>
    </row>
    <row r="143" spans="1:8" ht="25.5">
      <c r="A143" s="99">
        <f t="shared" si="5"/>
        <v>132</v>
      </c>
      <c r="B143" s="144" t="s">
        <v>1084</v>
      </c>
      <c r="C143" s="147" t="s">
        <v>250</v>
      </c>
      <c r="D143" s="147" t="s">
        <v>375</v>
      </c>
      <c r="E143" s="147" t="s">
        <v>545</v>
      </c>
      <c r="F143" s="147" t="s">
        <v>101</v>
      </c>
      <c r="G143" s="141">
        <f t="shared" si="4"/>
        <v>50</v>
      </c>
      <c r="H143" s="141">
        <v>50000</v>
      </c>
    </row>
    <row r="144" spans="1:8" ht="25.5">
      <c r="A144" s="99">
        <f t="shared" si="5"/>
        <v>133</v>
      </c>
      <c r="B144" s="144" t="s">
        <v>1011</v>
      </c>
      <c r="C144" s="147" t="s">
        <v>250</v>
      </c>
      <c r="D144" s="147" t="s">
        <v>375</v>
      </c>
      <c r="E144" s="147" t="s">
        <v>545</v>
      </c>
      <c r="F144" s="147" t="s">
        <v>693</v>
      </c>
      <c r="G144" s="141">
        <f t="shared" si="4"/>
        <v>50</v>
      </c>
      <c r="H144" s="141">
        <v>50000</v>
      </c>
    </row>
    <row r="145" spans="1:8" ht="25.5">
      <c r="A145" s="99">
        <f t="shared" si="5"/>
        <v>134</v>
      </c>
      <c r="B145" s="144" t="s">
        <v>1085</v>
      </c>
      <c r="C145" s="147" t="s">
        <v>250</v>
      </c>
      <c r="D145" s="147" t="s">
        <v>375</v>
      </c>
      <c r="E145" s="147" t="s">
        <v>546</v>
      </c>
      <c r="F145" s="147" t="s">
        <v>101</v>
      </c>
      <c r="G145" s="141">
        <f t="shared" si="4"/>
        <v>60</v>
      </c>
      <c r="H145" s="141">
        <v>60000</v>
      </c>
    </row>
    <row r="146" spans="1:8" ht="25.5">
      <c r="A146" s="99">
        <f t="shared" si="5"/>
        <v>135</v>
      </c>
      <c r="B146" s="144" t="s">
        <v>1011</v>
      </c>
      <c r="C146" s="147" t="s">
        <v>250</v>
      </c>
      <c r="D146" s="147" t="s">
        <v>375</v>
      </c>
      <c r="E146" s="147" t="s">
        <v>546</v>
      </c>
      <c r="F146" s="147" t="s">
        <v>693</v>
      </c>
      <c r="G146" s="141">
        <f t="shared" si="4"/>
        <v>60</v>
      </c>
      <c r="H146" s="141">
        <v>60000</v>
      </c>
    </row>
    <row r="147" spans="1:8" ht="38.25">
      <c r="A147" s="99">
        <f t="shared" si="5"/>
        <v>136</v>
      </c>
      <c r="B147" s="144" t="s">
        <v>1086</v>
      </c>
      <c r="C147" s="147" t="s">
        <v>250</v>
      </c>
      <c r="D147" s="147" t="s">
        <v>375</v>
      </c>
      <c r="E147" s="147" t="s">
        <v>547</v>
      </c>
      <c r="F147" s="147" t="s">
        <v>101</v>
      </c>
      <c r="G147" s="141">
        <f t="shared" si="4"/>
        <v>80</v>
      </c>
      <c r="H147" s="141">
        <v>80000</v>
      </c>
    </row>
    <row r="148" spans="1:8" ht="25.5">
      <c r="A148" s="99">
        <f t="shared" si="5"/>
        <v>137</v>
      </c>
      <c r="B148" s="144" t="s">
        <v>1011</v>
      </c>
      <c r="C148" s="147" t="s">
        <v>250</v>
      </c>
      <c r="D148" s="147" t="s">
        <v>375</v>
      </c>
      <c r="E148" s="147" t="s">
        <v>547</v>
      </c>
      <c r="F148" s="147" t="s">
        <v>693</v>
      </c>
      <c r="G148" s="141">
        <f t="shared" si="4"/>
        <v>80</v>
      </c>
      <c r="H148" s="141">
        <v>80000</v>
      </c>
    </row>
    <row r="149" spans="1:8" ht="38.25">
      <c r="A149" s="99">
        <f t="shared" si="5"/>
        <v>138</v>
      </c>
      <c r="B149" s="144" t="s">
        <v>1087</v>
      </c>
      <c r="C149" s="147" t="s">
        <v>250</v>
      </c>
      <c r="D149" s="147" t="s">
        <v>375</v>
      </c>
      <c r="E149" s="147" t="s">
        <v>548</v>
      </c>
      <c r="F149" s="147" t="s">
        <v>101</v>
      </c>
      <c r="G149" s="141">
        <f t="shared" si="4"/>
        <v>30</v>
      </c>
      <c r="H149" s="141">
        <v>30000</v>
      </c>
    </row>
    <row r="150" spans="1:8" ht="25.5">
      <c r="A150" s="99">
        <f t="shared" si="5"/>
        <v>139</v>
      </c>
      <c r="B150" s="144" t="s">
        <v>1011</v>
      </c>
      <c r="C150" s="147" t="s">
        <v>250</v>
      </c>
      <c r="D150" s="147" t="s">
        <v>375</v>
      </c>
      <c r="E150" s="147" t="s">
        <v>548</v>
      </c>
      <c r="F150" s="147" t="s">
        <v>693</v>
      </c>
      <c r="G150" s="141">
        <f t="shared" si="4"/>
        <v>30</v>
      </c>
      <c r="H150" s="141">
        <v>30000</v>
      </c>
    </row>
    <row r="151" spans="1:8" ht="38.25">
      <c r="A151" s="99">
        <f t="shared" si="5"/>
        <v>140</v>
      </c>
      <c r="B151" s="144" t="s">
        <v>1088</v>
      </c>
      <c r="C151" s="147" t="s">
        <v>250</v>
      </c>
      <c r="D151" s="147" t="s">
        <v>375</v>
      </c>
      <c r="E151" s="147" t="s">
        <v>549</v>
      </c>
      <c r="F151" s="147" t="s">
        <v>101</v>
      </c>
      <c r="G151" s="141">
        <f t="shared" si="4"/>
        <v>76.6</v>
      </c>
      <c r="H151" s="141">
        <v>76600</v>
      </c>
    </row>
    <row r="152" spans="1:8" ht="25.5">
      <c r="A152" s="99">
        <f t="shared" si="5"/>
        <v>141</v>
      </c>
      <c r="B152" s="144" t="s">
        <v>1011</v>
      </c>
      <c r="C152" s="147" t="s">
        <v>250</v>
      </c>
      <c r="D152" s="147" t="s">
        <v>375</v>
      </c>
      <c r="E152" s="147" t="s">
        <v>549</v>
      </c>
      <c r="F152" s="147" t="s">
        <v>693</v>
      </c>
      <c r="G152" s="141">
        <f t="shared" si="4"/>
        <v>76.6</v>
      </c>
      <c r="H152" s="141">
        <v>76600</v>
      </c>
    </row>
    <row r="153" spans="1:8" ht="12.75">
      <c r="A153" s="99">
        <f t="shared" si="5"/>
        <v>142</v>
      </c>
      <c r="B153" s="144" t="s">
        <v>1089</v>
      </c>
      <c r="C153" s="147" t="s">
        <v>250</v>
      </c>
      <c r="D153" s="147" t="s">
        <v>226</v>
      </c>
      <c r="E153" s="147" t="s">
        <v>113</v>
      </c>
      <c r="F153" s="147" t="s">
        <v>101</v>
      </c>
      <c r="G153" s="141">
        <f t="shared" si="4"/>
        <v>8417.4</v>
      </c>
      <c r="H153" s="141">
        <v>8417400</v>
      </c>
    </row>
    <row r="154" spans="1:8" ht="12.75">
      <c r="A154" s="99">
        <f t="shared" si="5"/>
        <v>143</v>
      </c>
      <c r="B154" s="144" t="s">
        <v>1090</v>
      </c>
      <c r="C154" s="147" t="s">
        <v>250</v>
      </c>
      <c r="D154" s="147" t="s">
        <v>227</v>
      </c>
      <c r="E154" s="147" t="s">
        <v>113</v>
      </c>
      <c r="F154" s="147" t="s">
        <v>101</v>
      </c>
      <c r="G154" s="141">
        <f t="shared" si="4"/>
        <v>1030</v>
      </c>
      <c r="H154" s="141">
        <v>1030000</v>
      </c>
    </row>
    <row r="155" spans="1:8" ht="38.25">
      <c r="A155" s="99">
        <f t="shared" si="5"/>
        <v>144</v>
      </c>
      <c r="B155" s="144" t="s">
        <v>1091</v>
      </c>
      <c r="C155" s="147" t="s">
        <v>250</v>
      </c>
      <c r="D155" s="147" t="s">
        <v>227</v>
      </c>
      <c r="E155" s="147" t="s">
        <v>114</v>
      </c>
      <c r="F155" s="147" t="s">
        <v>101</v>
      </c>
      <c r="G155" s="141">
        <f t="shared" si="4"/>
        <v>1030</v>
      </c>
      <c r="H155" s="141">
        <v>1030000</v>
      </c>
    </row>
    <row r="156" spans="1:8" ht="38.25">
      <c r="A156" s="99">
        <f t="shared" si="5"/>
        <v>145</v>
      </c>
      <c r="B156" s="144" t="s">
        <v>1092</v>
      </c>
      <c r="C156" s="147" t="s">
        <v>250</v>
      </c>
      <c r="D156" s="147" t="s">
        <v>227</v>
      </c>
      <c r="E156" s="147" t="s">
        <v>550</v>
      </c>
      <c r="F156" s="147" t="s">
        <v>101</v>
      </c>
      <c r="G156" s="141">
        <f t="shared" si="4"/>
        <v>1030</v>
      </c>
      <c r="H156" s="141">
        <v>1030000</v>
      </c>
    </row>
    <row r="157" spans="1:8" ht="25.5">
      <c r="A157" s="99">
        <f t="shared" si="5"/>
        <v>146</v>
      </c>
      <c r="B157" s="144" t="s">
        <v>1093</v>
      </c>
      <c r="C157" s="147" t="s">
        <v>250</v>
      </c>
      <c r="D157" s="147" t="s">
        <v>227</v>
      </c>
      <c r="E157" s="147" t="s">
        <v>551</v>
      </c>
      <c r="F157" s="147" t="s">
        <v>101</v>
      </c>
      <c r="G157" s="141">
        <f t="shared" si="4"/>
        <v>37</v>
      </c>
      <c r="H157" s="141">
        <v>37000</v>
      </c>
    </row>
    <row r="158" spans="1:8" ht="12.75">
      <c r="A158" s="99">
        <f t="shared" si="5"/>
        <v>147</v>
      </c>
      <c r="B158" s="144" t="s">
        <v>1094</v>
      </c>
      <c r="C158" s="147" t="s">
        <v>250</v>
      </c>
      <c r="D158" s="147" t="s">
        <v>227</v>
      </c>
      <c r="E158" s="147" t="s">
        <v>551</v>
      </c>
      <c r="F158" s="147" t="s">
        <v>552</v>
      </c>
      <c r="G158" s="141">
        <f t="shared" si="4"/>
        <v>37</v>
      </c>
      <c r="H158" s="141">
        <v>37000</v>
      </c>
    </row>
    <row r="159" spans="1:8" ht="38.25">
      <c r="A159" s="99">
        <f t="shared" si="5"/>
        <v>148</v>
      </c>
      <c r="B159" s="144" t="s">
        <v>1095</v>
      </c>
      <c r="C159" s="147" t="s">
        <v>250</v>
      </c>
      <c r="D159" s="147" t="s">
        <v>227</v>
      </c>
      <c r="E159" s="147" t="s">
        <v>553</v>
      </c>
      <c r="F159" s="147" t="s">
        <v>101</v>
      </c>
      <c r="G159" s="141">
        <f t="shared" si="4"/>
        <v>95</v>
      </c>
      <c r="H159" s="141">
        <v>95000</v>
      </c>
    </row>
    <row r="160" spans="1:8" ht="25.5">
      <c r="A160" s="99">
        <f t="shared" si="5"/>
        <v>149</v>
      </c>
      <c r="B160" s="144" t="s">
        <v>1011</v>
      </c>
      <c r="C160" s="147" t="s">
        <v>250</v>
      </c>
      <c r="D160" s="147" t="s">
        <v>227</v>
      </c>
      <c r="E160" s="147" t="s">
        <v>553</v>
      </c>
      <c r="F160" s="147" t="s">
        <v>693</v>
      </c>
      <c r="G160" s="141">
        <f t="shared" si="4"/>
        <v>80</v>
      </c>
      <c r="H160" s="141">
        <v>80000</v>
      </c>
    </row>
    <row r="161" spans="1:8" ht="12.75">
      <c r="A161" s="99">
        <f t="shared" si="5"/>
        <v>150</v>
      </c>
      <c r="B161" s="144" t="s">
        <v>1094</v>
      </c>
      <c r="C161" s="147" t="s">
        <v>250</v>
      </c>
      <c r="D161" s="147" t="s">
        <v>227</v>
      </c>
      <c r="E161" s="147" t="s">
        <v>553</v>
      </c>
      <c r="F161" s="147" t="s">
        <v>552</v>
      </c>
      <c r="G161" s="141">
        <f t="shared" si="4"/>
        <v>15</v>
      </c>
      <c r="H161" s="141">
        <v>15000</v>
      </c>
    </row>
    <row r="162" spans="1:8" ht="25.5">
      <c r="A162" s="99">
        <f t="shared" si="5"/>
        <v>151</v>
      </c>
      <c r="B162" s="144" t="s">
        <v>1096</v>
      </c>
      <c r="C162" s="147" t="s">
        <v>250</v>
      </c>
      <c r="D162" s="147" t="s">
        <v>227</v>
      </c>
      <c r="E162" s="147" t="s">
        <v>554</v>
      </c>
      <c r="F162" s="147" t="s">
        <v>101</v>
      </c>
      <c r="G162" s="141">
        <f t="shared" si="4"/>
        <v>309</v>
      </c>
      <c r="H162" s="141">
        <v>309000</v>
      </c>
    </row>
    <row r="163" spans="1:8" ht="38.25">
      <c r="A163" s="99">
        <f t="shared" si="5"/>
        <v>152</v>
      </c>
      <c r="B163" s="144" t="s">
        <v>1097</v>
      </c>
      <c r="C163" s="147" t="s">
        <v>250</v>
      </c>
      <c r="D163" s="147" t="s">
        <v>227</v>
      </c>
      <c r="E163" s="147" t="s">
        <v>554</v>
      </c>
      <c r="F163" s="147" t="s">
        <v>555</v>
      </c>
      <c r="G163" s="141">
        <f t="shared" si="4"/>
        <v>309</v>
      </c>
      <c r="H163" s="141">
        <v>309000</v>
      </c>
    </row>
    <row r="164" spans="1:8" ht="38.25">
      <c r="A164" s="99">
        <f t="shared" si="5"/>
        <v>153</v>
      </c>
      <c r="B164" s="144" t="s">
        <v>1098</v>
      </c>
      <c r="C164" s="147" t="s">
        <v>250</v>
      </c>
      <c r="D164" s="147" t="s">
        <v>227</v>
      </c>
      <c r="E164" s="147" t="s">
        <v>556</v>
      </c>
      <c r="F164" s="147" t="s">
        <v>101</v>
      </c>
      <c r="G164" s="141">
        <f t="shared" si="4"/>
        <v>400</v>
      </c>
      <c r="H164" s="141">
        <v>400000</v>
      </c>
    </row>
    <row r="165" spans="1:8" ht="38.25">
      <c r="A165" s="99">
        <f t="shared" si="5"/>
        <v>154</v>
      </c>
      <c r="B165" s="144" t="s">
        <v>1097</v>
      </c>
      <c r="C165" s="147" t="s">
        <v>250</v>
      </c>
      <c r="D165" s="147" t="s">
        <v>227</v>
      </c>
      <c r="E165" s="147" t="s">
        <v>556</v>
      </c>
      <c r="F165" s="147" t="s">
        <v>555</v>
      </c>
      <c r="G165" s="141">
        <f t="shared" si="4"/>
        <v>400</v>
      </c>
      <c r="H165" s="141">
        <v>400000</v>
      </c>
    </row>
    <row r="166" spans="1:8" ht="38.25">
      <c r="A166" s="99">
        <f t="shared" si="5"/>
        <v>155</v>
      </c>
      <c r="B166" s="144" t="s">
        <v>1099</v>
      </c>
      <c r="C166" s="147" t="s">
        <v>250</v>
      </c>
      <c r="D166" s="147" t="s">
        <v>227</v>
      </c>
      <c r="E166" s="147" t="s">
        <v>557</v>
      </c>
      <c r="F166" s="147" t="s">
        <v>101</v>
      </c>
      <c r="G166" s="141">
        <f t="shared" si="4"/>
        <v>110</v>
      </c>
      <c r="H166" s="141">
        <v>110000</v>
      </c>
    </row>
    <row r="167" spans="1:8" ht="25.5">
      <c r="A167" s="99">
        <f t="shared" si="5"/>
        <v>156</v>
      </c>
      <c r="B167" s="144" t="s">
        <v>1011</v>
      </c>
      <c r="C167" s="147" t="s">
        <v>250</v>
      </c>
      <c r="D167" s="147" t="s">
        <v>227</v>
      </c>
      <c r="E167" s="147" t="s">
        <v>557</v>
      </c>
      <c r="F167" s="147" t="s">
        <v>693</v>
      </c>
      <c r="G167" s="141">
        <f t="shared" si="4"/>
        <v>110</v>
      </c>
      <c r="H167" s="141">
        <v>110000</v>
      </c>
    </row>
    <row r="168" spans="1:8" ht="25.5">
      <c r="A168" s="99">
        <f t="shared" si="5"/>
        <v>157</v>
      </c>
      <c r="B168" s="144" t="s">
        <v>1100</v>
      </c>
      <c r="C168" s="147" t="s">
        <v>250</v>
      </c>
      <c r="D168" s="147" t="s">
        <v>227</v>
      </c>
      <c r="E168" s="147" t="s">
        <v>558</v>
      </c>
      <c r="F168" s="147" t="s">
        <v>101</v>
      </c>
      <c r="G168" s="141">
        <f t="shared" si="4"/>
        <v>79</v>
      </c>
      <c r="H168" s="141">
        <v>79000</v>
      </c>
    </row>
    <row r="169" spans="1:8" ht="25.5">
      <c r="A169" s="99">
        <f t="shared" si="5"/>
        <v>158</v>
      </c>
      <c r="B169" s="144" t="s">
        <v>1011</v>
      </c>
      <c r="C169" s="147" t="s">
        <v>250</v>
      </c>
      <c r="D169" s="147" t="s">
        <v>227</v>
      </c>
      <c r="E169" s="147" t="s">
        <v>558</v>
      </c>
      <c r="F169" s="147" t="s">
        <v>693</v>
      </c>
      <c r="G169" s="141">
        <f t="shared" si="4"/>
        <v>79</v>
      </c>
      <c r="H169" s="141">
        <v>79000</v>
      </c>
    </row>
    <row r="170" spans="1:8" ht="12.75">
      <c r="A170" s="99">
        <f t="shared" si="5"/>
        <v>159</v>
      </c>
      <c r="B170" s="144" t="s">
        <v>1101</v>
      </c>
      <c r="C170" s="147" t="s">
        <v>250</v>
      </c>
      <c r="D170" s="147" t="s">
        <v>1102</v>
      </c>
      <c r="E170" s="147" t="s">
        <v>113</v>
      </c>
      <c r="F170" s="147" t="s">
        <v>101</v>
      </c>
      <c r="G170" s="141">
        <f t="shared" si="4"/>
        <v>1554.4</v>
      </c>
      <c r="H170" s="141">
        <v>1554400</v>
      </c>
    </row>
    <row r="171" spans="1:8" ht="38.25">
      <c r="A171" s="99">
        <f t="shared" si="5"/>
        <v>160</v>
      </c>
      <c r="B171" s="144" t="s">
        <v>1091</v>
      </c>
      <c r="C171" s="147" t="s">
        <v>250</v>
      </c>
      <c r="D171" s="147" t="s">
        <v>1102</v>
      </c>
      <c r="E171" s="147" t="s">
        <v>114</v>
      </c>
      <c r="F171" s="147" t="s">
        <v>101</v>
      </c>
      <c r="G171" s="141">
        <f t="shared" si="4"/>
        <v>1554.4</v>
      </c>
      <c r="H171" s="141">
        <v>1554400</v>
      </c>
    </row>
    <row r="172" spans="1:8" ht="38.25">
      <c r="A172" s="99">
        <f t="shared" si="5"/>
        <v>161</v>
      </c>
      <c r="B172" s="144" t="s">
        <v>1103</v>
      </c>
      <c r="C172" s="147" t="s">
        <v>250</v>
      </c>
      <c r="D172" s="147" t="s">
        <v>1102</v>
      </c>
      <c r="E172" s="147" t="s">
        <v>559</v>
      </c>
      <c r="F172" s="147" t="s">
        <v>101</v>
      </c>
      <c r="G172" s="141">
        <f aca="true" t="shared" si="6" ref="G172:G221">H172/1000</f>
        <v>1554.4</v>
      </c>
      <c r="H172" s="141">
        <v>1554400</v>
      </c>
    </row>
    <row r="173" spans="1:8" ht="25.5">
      <c r="A173" s="99">
        <f t="shared" si="5"/>
        <v>162</v>
      </c>
      <c r="B173" s="144" t="s">
        <v>1104</v>
      </c>
      <c r="C173" s="147" t="s">
        <v>250</v>
      </c>
      <c r="D173" s="147" t="s">
        <v>1102</v>
      </c>
      <c r="E173" s="147" t="s">
        <v>686</v>
      </c>
      <c r="F173" s="147" t="s">
        <v>101</v>
      </c>
      <c r="G173" s="141">
        <f t="shared" si="6"/>
        <v>1554.4</v>
      </c>
      <c r="H173" s="141">
        <v>1554400</v>
      </c>
    </row>
    <row r="174" spans="1:8" ht="12.75">
      <c r="A174" s="99">
        <f t="shared" si="5"/>
        <v>163</v>
      </c>
      <c r="B174" s="144" t="s">
        <v>1105</v>
      </c>
      <c r="C174" s="147" t="s">
        <v>250</v>
      </c>
      <c r="D174" s="147" t="s">
        <v>1102</v>
      </c>
      <c r="E174" s="147" t="s">
        <v>686</v>
      </c>
      <c r="F174" s="147" t="s">
        <v>684</v>
      </c>
      <c r="G174" s="141">
        <f t="shared" si="6"/>
        <v>1554.4</v>
      </c>
      <c r="H174" s="141">
        <v>1554400</v>
      </c>
    </row>
    <row r="175" spans="1:9" ht="12.75">
      <c r="A175" s="99">
        <f t="shared" si="5"/>
        <v>164</v>
      </c>
      <c r="B175" s="144" t="s">
        <v>1106</v>
      </c>
      <c r="C175" s="147" t="s">
        <v>250</v>
      </c>
      <c r="D175" s="147" t="s">
        <v>255</v>
      </c>
      <c r="E175" s="147" t="s">
        <v>113</v>
      </c>
      <c r="F175" s="147" t="s">
        <v>101</v>
      </c>
      <c r="G175" s="141">
        <f t="shared" si="6"/>
        <v>4103</v>
      </c>
      <c r="H175" s="141">
        <v>4103000</v>
      </c>
      <c r="I175" s="42"/>
    </row>
    <row r="176" spans="1:8" ht="38.25">
      <c r="A176" s="99">
        <f t="shared" si="5"/>
        <v>165</v>
      </c>
      <c r="B176" s="144" t="s">
        <v>1091</v>
      </c>
      <c r="C176" s="147" t="s">
        <v>250</v>
      </c>
      <c r="D176" s="147" t="s">
        <v>255</v>
      </c>
      <c r="E176" s="147" t="s">
        <v>114</v>
      </c>
      <c r="F176" s="147" t="s">
        <v>101</v>
      </c>
      <c r="G176" s="141">
        <f t="shared" si="6"/>
        <v>4103</v>
      </c>
      <c r="H176" s="141">
        <v>4103000</v>
      </c>
    </row>
    <row r="177" spans="1:8" ht="38.25">
      <c r="A177" s="99">
        <f t="shared" si="5"/>
        <v>166</v>
      </c>
      <c r="B177" s="144" t="s">
        <v>1103</v>
      </c>
      <c r="C177" s="147" t="s">
        <v>250</v>
      </c>
      <c r="D177" s="147" t="s">
        <v>255</v>
      </c>
      <c r="E177" s="147" t="s">
        <v>559</v>
      </c>
      <c r="F177" s="147" t="s">
        <v>101</v>
      </c>
      <c r="G177" s="141">
        <f t="shared" si="6"/>
        <v>4103</v>
      </c>
      <c r="H177" s="141">
        <v>4103000</v>
      </c>
    </row>
    <row r="178" spans="1:8" ht="25.5">
      <c r="A178" s="99">
        <f t="shared" si="5"/>
        <v>167</v>
      </c>
      <c r="B178" s="144" t="s">
        <v>1107</v>
      </c>
      <c r="C178" s="147" t="s">
        <v>250</v>
      </c>
      <c r="D178" s="147" t="s">
        <v>255</v>
      </c>
      <c r="E178" s="147" t="s">
        <v>560</v>
      </c>
      <c r="F178" s="147" t="s">
        <v>101</v>
      </c>
      <c r="G178" s="141">
        <f t="shared" si="6"/>
        <v>100</v>
      </c>
      <c r="H178" s="141">
        <v>100000</v>
      </c>
    </row>
    <row r="179" spans="1:8" ht="25.5">
      <c r="A179" s="99">
        <f t="shared" si="5"/>
        <v>168</v>
      </c>
      <c r="B179" s="144" t="s">
        <v>1011</v>
      </c>
      <c r="C179" s="147" t="s">
        <v>250</v>
      </c>
      <c r="D179" s="147" t="s">
        <v>255</v>
      </c>
      <c r="E179" s="147" t="s">
        <v>560</v>
      </c>
      <c r="F179" s="147" t="s">
        <v>693</v>
      </c>
      <c r="G179" s="141">
        <f t="shared" si="6"/>
        <v>100</v>
      </c>
      <c r="H179" s="141">
        <v>100000</v>
      </c>
    </row>
    <row r="180" spans="1:8" ht="25.5">
      <c r="A180" s="99">
        <f t="shared" si="5"/>
        <v>169</v>
      </c>
      <c r="B180" s="144" t="s">
        <v>1108</v>
      </c>
      <c r="C180" s="147" t="s">
        <v>250</v>
      </c>
      <c r="D180" s="147" t="s">
        <v>255</v>
      </c>
      <c r="E180" s="147" t="s">
        <v>561</v>
      </c>
      <c r="F180" s="147" t="s">
        <v>101</v>
      </c>
      <c r="G180" s="141">
        <f t="shared" si="6"/>
        <v>240</v>
      </c>
      <c r="H180" s="141">
        <v>240000</v>
      </c>
    </row>
    <row r="181" spans="1:8" ht="25.5">
      <c r="A181" s="99">
        <f t="shared" si="5"/>
        <v>170</v>
      </c>
      <c r="B181" s="144" t="s">
        <v>1011</v>
      </c>
      <c r="C181" s="147" t="s">
        <v>250</v>
      </c>
      <c r="D181" s="147" t="s">
        <v>255</v>
      </c>
      <c r="E181" s="147" t="s">
        <v>561</v>
      </c>
      <c r="F181" s="147" t="s">
        <v>693</v>
      </c>
      <c r="G181" s="141">
        <f t="shared" si="6"/>
        <v>240</v>
      </c>
      <c r="H181" s="141">
        <v>240000</v>
      </c>
    </row>
    <row r="182" spans="1:8" ht="25.5">
      <c r="A182" s="99">
        <f t="shared" si="5"/>
        <v>171</v>
      </c>
      <c r="B182" s="144" t="s">
        <v>1104</v>
      </c>
      <c r="C182" s="147" t="s">
        <v>250</v>
      </c>
      <c r="D182" s="147" t="s">
        <v>255</v>
      </c>
      <c r="E182" s="147" t="s">
        <v>686</v>
      </c>
      <c r="F182" s="147" t="s">
        <v>101</v>
      </c>
      <c r="G182" s="141">
        <f t="shared" si="6"/>
        <v>3763</v>
      </c>
      <c r="H182" s="141">
        <v>3763000</v>
      </c>
    </row>
    <row r="183" spans="1:8" ht="12.75">
      <c r="A183" s="99">
        <f t="shared" si="5"/>
        <v>172</v>
      </c>
      <c r="B183" s="144" t="s">
        <v>1105</v>
      </c>
      <c r="C183" s="147" t="s">
        <v>250</v>
      </c>
      <c r="D183" s="147" t="s">
        <v>255</v>
      </c>
      <c r="E183" s="147" t="s">
        <v>686</v>
      </c>
      <c r="F183" s="147" t="s">
        <v>684</v>
      </c>
      <c r="G183" s="141">
        <f t="shared" si="6"/>
        <v>3763</v>
      </c>
      <c r="H183" s="141">
        <v>3763000</v>
      </c>
    </row>
    <row r="184" spans="1:8" ht="12.75">
      <c r="A184" s="99">
        <f t="shared" si="5"/>
        <v>173</v>
      </c>
      <c r="B184" s="144" t="s">
        <v>1110</v>
      </c>
      <c r="C184" s="147" t="s">
        <v>250</v>
      </c>
      <c r="D184" s="147" t="s">
        <v>228</v>
      </c>
      <c r="E184" s="147" t="s">
        <v>113</v>
      </c>
      <c r="F184" s="147" t="s">
        <v>101</v>
      </c>
      <c r="G184" s="141">
        <f t="shared" si="6"/>
        <v>1730</v>
      </c>
      <c r="H184" s="141">
        <v>1730000</v>
      </c>
    </row>
    <row r="185" spans="1:8" ht="51">
      <c r="A185" s="99">
        <f t="shared" si="5"/>
        <v>174</v>
      </c>
      <c r="B185" s="144" t="s">
        <v>1111</v>
      </c>
      <c r="C185" s="147" t="s">
        <v>250</v>
      </c>
      <c r="D185" s="147" t="s">
        <v>228</v>
      </c>
      <c r="E185" s="147" t="s">
        <v>763</v>
      </c>
      <c r="F185" s="147" t="s">
        <v>101</v>
      </c>
      <c r="G185" s="141">
        <f t="shared" si="6"/>
        <v>1030</v>
      </c>
      <c r="H185" s="141">
        <v>1030000</v>
      </c>
    </row>
    <row r="186" spans="1:8" ht="25.5">
      <c r="A186" s="99">
        <f t="shared" si="5"/>
        <v>175</v>
      </c>
      <c r="B186" s="144" t="s">
        <v>1116</v>
      </c>
      <c r="C186" s="147" t="s">
        <v>250</v>
      </c>
      <c r="D186" s="147" t="s">
        <v>228</v>
      </c>
      <c r="E186" s="147" t="s">
        <v>567</v>
      </c>
      <c r="F186" s="147" t="s">
        <v>101</v>
      </c>
      <c r="G186" s="141">
        <f t="shared" si="6"/>
        <v>1030</v>
      </c>
      <c r="H186" s="141">
        <v>1030000</v>
      </c>
    </row>
    <row r="187" spans="1:8" ht="51">
      <c r="A187" s="99">
        <f aca="true" t="shared" si="7" ref="A187:A242">1+A186</f>
        <v>176</v>
      </c>
      <c r="B187" s="144" t="s">
        <v>1117</v>
      </c>
      <c r="C187" s="147" t="s">
        <v>250</v>
      </c>
      <c r="D187" s="147" t="s">
        <v>228</v>
      </c>
      <c r="E187" s="147" t="s">
        <v>568</v>
      </c>
      <c r="F187" s="147" t="s">
        <v>101</v>
      </c>
      <c r="G187" s="141">
        <f t="shared" si="6"/>
        <v>200</v>
      </c>
      <c r="H187" s="141">
        <v>200000</v>
      </c>
    </row>
    <row r="188" spans="1:8" ht="38.25">
      <c r="A188" s="99">
        <f t="shared" si="7"/>
        <v>177</v>
      </c>
      <c r="B188" s="144" t="s">
        <v>1097</v>
      </c>
      <c r="C188" s="147" t="s">
        <v>250</v>
      </c>
      <c r="D188" s="147" t="s">
        <v>228</v>
      </c>
      <c r="E188" s="147" t="s">
        <v>568</v>
      </c>
      <c r="F188" s="147" t="s">
        <v>555</v>
      </c>
      <c r="G188" s="141">
        <f t="shared" si="6"/>
        <v>200</v>
      </c>
      <c r="H188" s="141">
        <v>200000</v>
      </c>
    </row>
    <row r="189" spans="1:8" ht="38.25">
      <c r="A189" s="99">
        <f t="shared" si="7"/>
        <v>178</v>
      </c>
      <c r="B189" s="144" t="s">
        <v>1118</v>
      </c>
      <c r="C189" s="147" t="s">
        <v>250</v>
      </c>
      <c r="D189" s="147" t="s">
        <v>228</v>
      </c>
      <c r="E189" s="147" t="s">
        <v>569</v>
      </c>
      <c r="F189" s="147" t="s">
        <v>101</v>
      </c>
      <c r="G189" s="141">
        <f t="shared" si="6"/>
        <v>320</v>
      </c>
      <c r="H189" s="141">
        <v>320000</v>
      </c>
    </row>
    <row r="190" spans="1:8" ht="38.25">
      <c r="A190" s="99">
        <f t="shared" si="7"/>
        <v>179</v>
      </c>
      <c r="B190" s="144" t="s">
        <v>1097</v>
      </c>
      <c r="C190" s="147" t="s">
        <v>250</v>
      </c>
      <c r="D190" s="147" t="s">
        <v>228</v>
      </c>
      <c r="E190" s="147" t="s">
        <v>569</v>
      </c>
      <c r="F190" s="147" t="s">
        <v>555</v>
      </c>
      <c r="G190" s="141">
        <f t="shared" si="6"/>
        <v>320</v>
      </c>
      <c r="H190" s="141">
        <v>320000</v>
      </c>
    </row>
    <row r="191" spans="1:8" ht="38.25">
      <c r="A191" s="99">
        <f t="shared" si="7"/>
        <v>180</v>
      </c>
      <c r="B191" s="144" t="s">
        <v>1119</v>
      </c>
      <c r="C191" s="147" t="s">
        <v>250</v>
      </c>
      <c r="D191" s="147" t="s">
        <v>228</v>
      </c>
      <c r="E191" s="147" t="s">
        <v>570</v>
      </c>
      <c r="F191" s="147" t="s">
        <v>101</v>
      </c>
      <c r="G191" s="141">
        <f t="shared" si="6"/>
        <v>100</v>
      </c>
      <c r="H191" s="141">
        <v>100000</v>
      </c>
    </row>
    <row r="192" spans="1:8" ht="38.25">
      <c r="A192" s="99">
        <f t="shared" si="7"/>
        <v>181</v>
      </c>
      <c r="B192" s="144" t="s">
        <v>1097</v>
      </c>
      <c r="C192" s="147" t="s">
        <v>250</v>
      </c>
      <c r="D192" s="147" t="s">
        <v>228</v>
      </c>
      <c r="E192" s="147" t="s">
        <v>570</v>
      </c>
      <c r="F192" s="147" t="s">
        <v>555</v>
      </c>
      <c r="G192" s="141">
        <f t="shared" si="6"/>
        <v>100</v>
      </c>
      <c r="H192" s="141">
        <v>100000</v>
      </c>
    </row>
    <row r="193" spans="1:8" ht="51">
      <c r="A193" s="99">
        <f t="shared" si="7"/>
        <v>182</v>
      </c>
      <c r="B193" s="144" t="s">
        <v>1120</v>
      </c>
      <c r="C193" s="147" t="s">
        <v>250</v>
      </c>
      <c r="D193" s="147" t="s">
        <v>228</v>
      </c>
      <c r="E193" s="147" t="s">
        <v>571</v>
      </c>
      <c r="F193" s="147" t="s">
        <v>101</v>
      </c>
      <c r="G193" s="141">
        <f t="shared" si="6"/>
        <v>20</v>
      </c>
      <c r="H193" s="141">
        <v>20000</v>
      </c>
    </row>
    <row r="194" spans="1:8" ht="25.5">
      <c r="A194" s="99">
        <f t="shared" si="7"/>
        <v>183</v>
      </c>
      <c r="B194" s="144" t="s">
        <v>1011</v>
      </c>
      <c r="C194" s="147" t="s">
        <v>250</v>
      </c>
      <c r="D194" s="147" t="s">
        <v>228</v>
      </c>
      <c r="E194" s="147" t="s">
        <v>571</v>
      </c>
      <c r="F194" s="147" t="s">
        <v>693</v>
      </c>
      <c r="G194" s="141">
        <f t="shared" si="6"/>
        <v>20</v>
      </c>
      <c r="H194" s="141">
        <v>20000</v>
      </c>
    </row>
    <row r="195" spans="1:8" ht="51">
      <c r="A195" s="99">
        <f t="shared" si="7"/>
        <v>184</v>
      </c>
      <c r="B195" s="144" t="s">
        <v>1121</v>
      </c>
      <c r="C195" s="147" t="s">
        <v>250</v>
      </c>
      <c r="D195" s="147" t="s">
        <v>228</v>
      </c>
      <c r="E195" s="147" t="s">
        <v>572</v>
      </c>
      <c r="F195" s="147" t="s">
        <v>101</v>
      </c>
      <c r="G195" s="141">
        <f t="shared" si="6"/>
        <v>10</v>
      </c>
      <c r="H195" s="141">
        <v>10000</v>
      </c>
    </row>
    <row r="196" spans="1:8" ht="38.25">
      <c r="A196" s="99">
        <f t="shared" si="7"/>
        <v>185</v>
      </c>
      <c r="B196" s="144" t="s">
        <v>1097</v>
      </c>
      <c r="C196" s="147" t="s">
        <v>250</v>
      </c>
      <c r="D196" s="147" t="s">
        <v>228</v>
      </c>
      <c r="E196" s="147" t="s">
        <v>572</v>
      </c>
      <c r="F196" s="147" t="s">
        <v>555</v>
      </c>
      <c r="G196" s="141">
        <f t="shared" si="6"/>
        <v>10</v>
      </c>
      <c r="H196" s="141">
        <v>10000</v>
      </c>
    </row>
    <row r="197" spans="1:8" ht="25.5">
      <c r="A197" s="99">
        <f t="shared" si="7"/>
        <v>186</v>
      </c>
      <c r="B197" s="144" t="s">
        <v>1122</v>
      </c>
      <c r="C197" s="147" t="s">
        <v>250</v>
      </c>
      <c r="D197" s="147" t="s">
        <v>228</v>
      </c>
      <c r="E197" s="147" t="s">
        <v>573</v>
      </c>
      <c r="F197" s="147" t="s">
        <v>101</v>
      </c>
      <c r="G197" s="141">
        <f t="shared" si="6"/>
        <v>30</v>
      </c>
      <c r="H197" s="141">
        <v>30000</v>
      </c>
    </row>
    <row r="198" spans="1:8" ht="25.5">
      <c r="A198" s="99">
        <f t="shared" si="7"/>
        <v>187</v>
      </c>
      <c r="B198" s="144" t="s">
        <v>1011</v>
      </c>
      <c r="C198" s="147" t="s">
        <v>250</v>
      </c>
      <c r="D198" s="147" t="s">
        <v>228</v>
      </c>
      <c r="E198" s="147" t="s">
        <v>573</v>
      </c>
      <c r="F198" s="147" t="s">
        <v>693</v>
      </c>
      <c r="G198" s="141">
        <f t="shared" si="6"/>
        <v>30</v>
      </c>
      <c r="H198" s="141">
        <v>30000</v>
      </c>
    </row>
    <row r="199" spans="1:8" ht="38.25">
      <c r="A199" s="99">
        <f t="shared" si="7"/>
        <v>188</v>
      </c>
      <c r="B199" s="144" t="s">
        <v>1123</v>
      </c>
      <c r="C199" s="147" t="s">
        <v>250</v>
      </c>
      <c r="D199" s="147" t="s">
        <v>228</v>
      </c>
      <c r="E199" s="147" t="s">
        <v>574</v>
      </c>
      <c r="F199" s="147" t="s">
        <v>101</v>
      </c>
      <c r="G199" s="141">
        <f t="shared" si="6"/>
        <v>30</v>
      </c>
      <c r="H199" s="141">
        <v>30000</v>
      </c>
    </row>
    <row r="200" spans="1:8" ht="25.5">
      <c r="A200" s="99">
        <f t="shared" si="7"/>
        <v>189</v>
      </c>
      <c r="B200" s="144" t="s">
        <v>1011</v>
      </c>
      <c r="C200" s="147" t="s">
        <v>250</v>
      </c>
      <c r="D200" s="147" t="s">
        <v>228</v>
      </c>
      <c r="E200" s="147" t="s">
        <v>574</v>
      </c>
      <c r="F200" s="147" t="s">
        <v>693</v>
      </c>
      <c r="G200" s="141">
        <f t="shared" si="6"/>
        <v>30</v>
      </c>
      <c r="H200" s="141">
        <v>30000</v>
      </c>
    </row>
    <row r="201" spans="1:8" ht="25.5">
      <c r="A201" s="99">
        <f t="shared" si="7"/>
        <v>190</v>
      </c>
      <c r="B201" s="144" t="s">
        <v>1124</v>
      </c>
      <c r="C201" s="147" t="s">
        <v>250</v>
      </c>
      <c r="D201" s="147" t="s">
        <v>228</v>
      </c>
      <c r="E201" s="147" t="s">
        <v>575</v>
      </c>
      <c r="F201" s="147" t="s">
        <v>101</v>
      </c>
      <c r="G201" s="141">
        <f t="shared" si="6"/>
        <v>40</v>
      </c>
      <c r="H201" s="141">
        <v>40000</v>
      </c>
    </row>
    <row r="202" spans="1:8" ht="25.5">
      <c r="A202" s="99">
        <f t="shared" si="7"/>
        <v>191</v>
      </c>
      <c r="B202" s="144" t="s">
        <v>1011</v>
      </c>
      <c r="C202" s="147" t="s">
        <v>250</v>
      </c>
      <c r="D202" s="147" t="s">
        <v>228</v>
      </c>
      <c r="E202" s="147" t="s">
        <v>575</v>
      </c>
      <c r="F202" s="147" t="s">
        <v>693</v>
      </c>
      <c r="G202" s="141">
        <f t="shared" si="6"/>
        <v>40</v>
      </c>
      <c r="H202" s="141">
        <v>40000</v>
      </c>
    </row>
    <row r="203" spans="1:8" ht="63.75">
      <c r="A203" s="99">
        <f t="shared" si="7"/>
        <v>192</v>
      </c>
      <c r="B203" s="144" t="s">
        <v>1125</v>
      </c>
      <c r="C203" s="147" t="s">
        <v>250</v>
      </c>
      <c r="D203" s="147" t="s">
        <v>228</v>
      </c>
      <c r="E203" s="147" t="s">
        <v>576</v>
      </c>
      <c r="F203" s="147" t="s">
        <v>101</v>
      </c>
      <c r="G203" s="141">
        <f t="shared" si="6"/>
        <v>40</v>
      </c>
      <c r="H203" s="141">
        <v>40000</v>
      </c>
    </row>
    <row r="204" spans="1:8" ht="25.5">
      <c r="A204" s="99">
        <f t="shared" si="7"/>
        <v>193</v>
      </c>
      <c r="B204" s="144" t="s">
        <v>1011</v>
      </c>
      <c r="C204" s="147" t="s">
        <v>250</v>
      </c>
      <c r="D204" s="147" t="s">
        <v>228</v>
      </c>
      <c r="E204" s="147" t="s">
        <v>576</v>
      </c>
      <c r="F204" s="147" t="s">
        <v>693</v>
      </c>
      <c r="G204" s="141">
        <f t="shared" si="6"/>
        <v>40</v>
      </c>
      <c r="H204" s="141">
        <v>40000</v>
      </c>
    </row>
    <row r="205" spans="1:8" ht="38.25">
      <c r="A205" s="99">
        <f t="shared" si="7"/>
        <v>194</v>
      </c>
      <c r="B205" s="144" t="s">
        <v>1126</v>
      </c>
      <c r="C205" s="147" t="s">
        <v>250</v>
      </c>
      <c r="D205" s="147" t="s">
        <v>228</v>
      </c>
      <c r="E205" s="147" t="s">
        <v>577</v>
      </c>
      <c r="F205" s="147" t="s">
        <v>101</v>
      </c>
      <c r="G205" s="141">
        <f t="shared" si="6"/>
        <v>240</v>
      </c>
      <c r="H205" s="141">
        <v>240000</v>
      </c>
    </row>
    <row r="206" spans="1:8" ht="25.5">
      <c r="A206" s="99">
        <f t="shared" si="7"/>
        <v>195</v>
      </c>
      <c r="B206" s="144" t="s">
        <v>1011</v>
      </c>
      <c r="C206" s="147" t="s">
        <v>250</v>
      </c>
      <c r="D206" s="147" t="s">
        <v>228</v>
      </c>
      <c r="E206" s="147" t="s">
        <v>577</v>
      </c>
      <c r="F206" s="147" t="s">
        <v>693</v>
      </c>
      <c r="G206" s="141">
        <f t="shared" si="6"/>
        <v>240</v>
      </c>
      <c r="H206" s="141">
        <v>240000</v>
      </c>
    </row>
    <row r="207" spans="1:8" ht="38.25">
      <c r="A207" s="99">
        <f t="shared" si="7"/>
        <v>196</v>
      </c>
      <c r="B207" s="144" t="s">
        <v>1091</v>
      </c>
      <c r="C207" s="147" t="s">
        <v>250</v>
      </c>
      <c r="D207" s="147" t="s">
        <v>228</v>
      </c>
      <c r="E207" s="147" t="s">
        <v>114</v>
      </c>
      <c r="F207" s="147" t="s">
        <v>101</v>
      </c>
      <c r="G207" s="141">
        <f t="shared" si="6"/>
        <v>700</v>
      </c>
      <c r="H207" s="141">
        <v>700000</v>
      </c>
    </row>
    <row r="208" spans="1:8" ht="38.25">
      <c r="A208" s="99">
        <f t="shared" si="7"/>
        <v>197</v>
      </c>
      <c r="B208" s="144" t="s">
        <v>1127</v>
      </c>
      <c r="C208" s="147" t="s">
        <v>250</v>
      </c>
      <c r="D208" s="147" t="s">
        <v>228</v>
      </c>
      <c r="E208" s="147" t="s">
        <v>578</v>
      </c>
      <c r="F208" s="147" t="s">
        <v>101</v>
      </c>
      <c r="G208" s="141">
        <f t="shared" si="6"/>
        <v>150</v>
      </c>
      <c r="H208" s="141">
        <v>150000</v>
      </c>
    </row>
    <row r="209" spans="1:8" ht="38.25">
      <c r="A209" s="99">
        <f t="shared" si="7"/>
        <v>198</v>
      </c>
      <c r="B209" s="144" t="s">
        <v>1128</v>
      </c>
      <c r="C209" s="147" t="s">
        <v>250</v>
      </c>
      <c r="D209" s="147" t="s">
        <v>228</v>
      </c>
      <c r="E209" s="147" t="s">
        <v>579</v>
      </c>
      <c r="F209" s="147" t="s">
        <v>101</v>
      </c>
      <c r="G209" s="141">
        <f t="shared" si="6"/>
        <v>15</v>
      </c>
      <c r="H209" s="141">
        <v>15000</v>
      </c>
    </row>
    <row r="210" spans="1:8" ht="38.25">
      <c r="A210" s="99">
        <f t="shared" si="7"/>
        <v>199</v>
      </c>
      <c r="B210" s="144" t="s">
        <v>1097</v>
      </c>
      <c r="C210" s="147" t="s">
        <v>250</v>
      </c>
      <c r="D210" s="147" t="s">
        <v>228</v>
      </c>
      <c r="E210" s="147" t="s">
        <v>579</v>
      </c>
      <c r="F210" s="147" t="s">
        <v>555</v>
      </c>
      <c r="G210" s="141">
        <f t="shared" si="6"/>
        <v>15</v>
      </c>
      <c r="H210" s="141">
        <v>15000</v>
      </c>
    </row>
    <row r="211" spans="1:8" ht="38.25">
      <c r="A211" s="99">
        <f t="shared" si="7"/>
        <v>200</v>
      </c>
      <c r="B211" s="144" t="s">
        <v>1129</v>
      </c>
      <c r="C211" s="147" t="s">
        <v>250</v>
      </c>
      <c r="D211" s="147" t="s">
        <v>228</v>
      </c>
      <c r="E211" s="147" t="s">
        <v>580</v>
      </c>
      <c r="F211" s="147" t="s">
        <v>101</v>
      </c>
      <c r="G211" s="141">
        <f t="shared" si="6"/>
        <v>40</v>
      </c>
      <c r="H211" s="141">
        <v>40000</v>
      </c>
    </row>
    <row r="212" spans="1:8" ht="25.5">
      <c r="A212" s="99">
        <f t="shared" si="7"/>
        <v>201</v>
      </c>
      <c r="B212" s="144" t="s">
        <v>1011</v>
      </c>
      <c r="C212" s="147" t="s">
        <v>250</v>
      </c>
      <c r="D212" s="147" t="s">
        <v>228</v>
      </c>
      <c r="E212" s="147" t="s">
        <v>580</v>
      </c>
      <c r="F212" s="147" t="s">
        <v>693</v>
      </c>
      <c r="G212" s="141">
        <f t="shared" si="6"/>
        <v>40</v>
      </c>
      <c r="H212" s="141">
        <v>40000</v>
      </c>
    </row>
    <row r="213" spans="1:8" ht="25.5">
      <c r="A213" s="99">
        <f t="shared" si="7"/>
        <v>202</v>
      </c>
      <c r="B213" s="144" t="s">
        <v>1130</v>
      </c>
      <c r="C213" s="147" t="s">
        <v>250</v>
      </c>
      <c r="D213" s="147" t="s">
        <v>228</v>
      </c>
      <c r="E213" s="147" t="s">
        <v>581</v>
      </c>
      <c r="F213" s="147" t="s">
        <v>101</v>
      </c>
      <c r="G213" s="141">
        <f t="shared" si="6"/>
        <v>10</v>
      </c>
      <c r="H213" s="141">
        <v>10000</v>
      </c>
    </row>
    <row r="214" spans="1:8" ht="25.5">
      <c r="A214" s="99">
        <f t="shared" si="7"/>
        <v>203</v>
      </c>
      <c r="B214" s="144" t="s">
        <v>1011</v>
      </c>
      <c r="C214" s="147" t="s">
        <v>250</v>
      </c>
      <c r="D214" s="147" t="s">
        <v>228</v>
      </c>
      <c r="E214" s="147" t="s">
        <v>581</v>
      </c>
      <c r="F214" s="147" t="s">
        <v>693</v>
      </c>
      <c r="G214" s="141">
        <f t="shared" si="6"/>
        <v>10</v>
      </c>
      <c r="H214" s="141">
        <v>10000</v>
      </c>
    </row>
    <row r="215" spans="1:8" ht="25.5">
      <c r="A215" s="99">
        <f t="shared" si="7"/>
        <v>204</v>
      </c>
      <c r="B215" s="144" t="s">
        <v>1131</v>
      </c>
      <c r="C215" s="147" t="s">
        <v>250</v>
      </c>
      <c r="D215" s="147" t="s">
        <v>228</v>
      </c>
      <c r="E215" s="147" t="s">
        <v>582</v>
      </c>
      <c r="F215" s="147" t="s">
        <v>101</v>
      </c>
      <c r="G215" s="141">
        <f t="shared" si="6"/>
        <v>20</v>
      </c>
      <c r="H215" s="141">
        <v>20000</v>
      </c>
    </row>
    <row r="216" spans="1:8" ht="25.5">
      <c r="A216" s="99">
        <f t="shared" si="7"/>
        <v>205</v>
      </c>
      <c r="B216" s="144" t="s">
        <v>1011</v>
      </c>
      <c r="C216" s="147" t="s">
        <v>250</v>
      </c>
      <c r="D216" s="147" t="s">
        <v>228</v>
      </c>
      <c r="E216" s="147" t="s">
        <v>582</v>
      </c>
      <c r="F216" s="147" t="s">
        <v>693</v>
      </c>
      <c r="G216" s="141">
        <f t="shared" si="6"/>
        <v>20</v>
      </c>
      <c r="H216" s="141">
        <v>20000</v>
      </c>
    </row>
    <row r="217" spans="1:8" ht="25.5">
      <c r="A217" s="99">
        <f t="shared" si="7"/>
        <v>206</v>
      </c>
      <c r="B217" s="144" t="s">
        <v>1132</v>
      </c>
      <c r="C217" s="147" t="s">
        <v>250</v>
      </c>
      <c r="D217" s="147" t="s">
        <v>228</v>
      </c>
      <c r="E217" s="147" t="s">
        <v>583</v>
      </c>
      <c r="F217" s="147" t="s">
        <v>101</v>
      </c>
      <c r="G217" s="141">
        <f t="shared" si="6"/>
        <v>55</v>
      </c>
      <c r="H217" s="141">
        <v>55000</v>
      </c>
    </row>
    <row r="218" spans="1:8" ht="25.5">
      <c r="A218" s="99">
        <f t="shared" si="7"/>
        <v>207</v>
      </c>
      <c r="B218" s="144" t="s">
        <v>1011</v>
      </c>
      <c r="C218" s="147" t="s">
        <v>250</v>
      </c>
      <c r="D218" s="147" t="s">
        <v>228</v>
      </c>
      <c r="E218" s="147" t="s">
        <v>583</v>
      </c>
      <c r="F218" s="147" t="s">
        <v>693</v>
      </c>
      <c r="G218" s="141">
        <f t="shared" si="6"/>
        <v>55</v>
      </c>
      <c r="H218" s="141">
        <v>55000</v>
      </c>
    </row>
    <row r="219" spans="1:8" ht="38.25">
      <c r="A219" s="99">
        <f t="shared" si="7"/>
        <v>208</v>
      </c>
      <c r="B219" s="144" t="s">
        <v>1133</v>
      </c>
      <c r="C219" s="147" t="s">
        <v>250</v>
      </c>
      <c r="D219" s="147" t="s">
        <v>228</v>
      </c>
      <c r="E219" s="147" t="s">
        <v>584</v>
      </c>
      <c r="F219" s="147" t="s">
        <v>101</v>
      </c>
      <c r="G219" s="141">
        <f t="shared" si="6"/>
        <v>10</v>
      </c>
      <c r="H219" s="141">
        <v>10000</v>
      </c>
    </row>
    <row r="220" spans="1:8" ht="25.5">
      <c r="A220" s="99">
        <f t="shared" si="7"/>
        <v>209</v>
      </c>
      <c r="B220" s="144" t="s">
        <v>1011</v>
      </c>
      <c r="C220" s="147" t="s">
        <v>250</v>
      </c>
      <c r="D220" s="147" t="s">
        <v>228</v>
      </c>
      <c r="E220" s="147" t="s">
        <v>584</v>
      </c>
      <c r="F220" s="147" t="s">
        <v>693</v>
      </c>
      <c r="G220" s="141">
        <f t="shared" si="6"/>
        <v>10</v>
      </c>
      <c r="H220" s="141">
        <v>10000</v>
      </c>
    </row>
    <row r="221" spans="1:8" ht="25.5">
      <c r="A221" s="99">
        <f t="shared" si="7"/>
        <v>210</v>
      </c>
      <c r="B221" s="144" t="s">
        <v>1134</v>
      </c>
      <c r="C221" s="147" t="s">
        <v>250</v>
      </c>
      <c r="D221" s="147" t="s">
        <v>228</v>
      </c>
      <c r="E221" s="147" t="s">
        <v>585</v>
      </c>
      <c r="F221" s="147" t="s">
        <v>101</v>
      </c>
      <c r="G221" s="141">
        <f t="shared" si="6"/>
        <v>550</v>
      </c>
      <c r="H221" s="141">
        <v>550000</v>
      </c>
    </row>
    <row r="222" spans="1:8" ht="25.5">
      <c r="A222" s="99">
        <f t="shared" si="7"/>
        <v>211</v>
      </c>
      <c r="B222" s="144" t="s">
        <v>1135</v>
      </c>
      <c r="C222" s="147" t="s">
        <v>250</v>
      </c>
      <c r="D222" s="147" t="s">
        <v>228</v>
      </c>
      <c r="E222" s="147" t="s">
        <v>586</v>
      </c>
      <c r="F222" s="147" t="s">
        <v>101</v>
      </c>
      <c r="G222" s="141">
        <f aca="true" t="shared" si="8" ref="G222:G278">H222/1000</f>
        <v>500</v>
      </c>
      <c r="H222" s="141">
        <v>500000</v>
      </c>
    </row>
    <row r="223" spans="1:8" ht="12.75">
      <c r="A223" s="99">
        <f t="shared" si="7"/>
        <v>212</v>
      </c>
      <c r="B223" s="144" t="s">
        <v>1094</v>
      </c>
      <c r="C223" s="147" t="s">
        <v>250</v>
      </c>
      <c r="D223" s="147" t="s">
        <v>228</v>
      </c>
      <c r="E223" s="147" t="s">
        <v>586</v>
      </c>
      <c r="F223" s="147" t="s">
        <v>552</v>
      </c>
      <c r="G223" s="141">
        <f t="shared" si="8"/>
        <v>500</v>
      </c>
      <c r="H223" s="141">
        <v>500000</v>
      </c>
    </row>
    <row r="224" spans="1:8" ht="38.25">
      <c r="A224" s="99">
        <f t="shared" si="7"/>
        <v>213</v>
      </c>
      <c r="B224" s="144" t="s">
        <v>1136</v>
      </c>
      <c r="C224" s="147" t="s">
        <v>250</v>
      </c>
      <c r="D224" s="147" t="s">
        <v>228</v>
      </c>
      <c r="E224" s="147" t="s">
        <v>587</v>
      </c>
      <c r="F224" s="147" t="s">
        <v>101</v>
      </c>
      <c r="G224" s="141">
        <f t="shared" si="8"/>
        <v>50</v>
      </c>
      <c r="H224" s="141">
        <v>50000</v>
      </c>
    </row>
    <row r="225" spans="1:8" ht="25.5">
      <c r="A225" s="99">
        <f t="shared" si="7"/>
        <v>214</v>
      </c>
      <c r="B225" s="144" t="s">
        <v>1011</v>
      </c>
      <c r="C225" s="147" t="s">
        <v>250</v>
      </c>
      <c r="D225" s="147" t="s">
        <v>228</v>
      </c>
      <c r="E225" s="147" t="s">
        <v>587</v>
      </c>
      <c r="F225" s="147" t="s">
        <v>693</v>
      </c>
      <c r="G225" s="141">
        <f t="shared" si="8"/>
        <v>50</v>
      </c>
      <c r="H225" s="141">
        <v>50000</v>
      </c>
    </row>
    <row r="226" spans="1:8" ht="12.75">
      <c r="A226" s="99">
        <f t="shared" si="7"/>
        <v>215</v>
      </c>
      <c r="B226" s="144" t="s">
        <v>1137</v>
      </c>
      <c r="C226" s="147" t="s">
        <v>250</v>
      </c>
      <c r="D226" s="147" t="s">
        <v>229</v>
      </c>
      <c r="E226" s="147" t="s">
        <v>113</v>
      </c>
      <c r="F226" s="147" t="s">
        <v>101</v>
      </c>
      <c r="G226" s="141">
        <f t="shared" si="8"/>
        <v>23105</v>
      </c>
      <c r="H226" s="141">
        <v>23105000</v>
      </c>
    </row>
    <row r="227" spans="1:8" ht="12.75">
      <c r="A227" s="99">
        <f t="shared" si="7"/>
        <v>216</v>
      </c>
      <c r="B227" s="144" t="s">
        <v>1141</v>
      </c>
      <c r="C227" s="147" t="s">
        <v>250</v>
      </c>
      <c r="D227" s="147" t="s">
        <v>1142</v>
      </c>
      <c r="E227" s="147" t="s">
        <v>113</v>
      </c>
      <c r="F227" s="147" t="s">
        <v>101</v>
      </c>
      <c r="G227" s="141">
        <f t="shared" si="8"/>
        <v>19705</v>
      </c>
      <c r="H227" s="141">
        <v>19705000</v>
      </c>
    </row>
    <row r="228" spans="1:8" ht="38.25">
      <c r="A228" s="99">
        <f t="shared" si="7"/>
        <v>217</v>
      </c>
      <c r="B228" s="144" t="s">
        <v>1091</v>
      </c>
      <c r="C228" s="147" t="s">
        <v>250</v>
      </c>
      <c r="D228" s="147" t="s">
        <v>1142</v>
      </c>
      <c r="E228" s="147" t="s">
        <v>114</v>
      </c>
      <c r="F228" s="147" t="s">
        <v>101</v>
      </c>
      <c r="G228" s="141">
        <f t="shared" si="8"/>
        <v>19705</v>
      </c>
      <c r="H228" s="141">
        <v>19705000</v>
      </c>
    </row>
    <row r="229" spans="1:8" ht="51">
      <c r="A229" s="99">
        <f t="shared" si="7"/>
        <v>218</v>
      </c>
      <c r="B229" s="144" t="s">
        <v>1143</v>
      </c>
      <c r="C229" s="147" t="s">
        <v>250</v>
      </c>
      <c r="D229" s="147" t="s">
        <v>1142</v>
      </c>
      <c r="E229" s="147" t="s">
        <v>591</v>
      </c>
      <c r="F229" s="147" t="s">
        <v>101</v>
      </c>
      <c r="G229" s="141">
        <f t="shared" si="8"/>
        <v>19705</v>
      </c>
      <c r="H229" s="141">
        <v>19705000</v>
      </c>
    </row>
    <row r="230" spans="1:8" ht="25.5">
      <c r="A230" s="99">
        <f t="shared" si="7"/>
        <v>219</v>
      </c>
      <c r="B230" s="144" t="s">
        <v>1144</v>
      </c>
      <c r="C230" s="147" t="s">
        <v>250</v>
      </c>
      <c r="D230" s="147" t="s">
        <v>1142</v>
      </c>
      <c r="E230" s="147" t="s">
        <v>683</v>
      </c>
      <c r="F230" s="147" t="s">
        <v>101</v>
      </c>
      <c r="G230" s="141">
        <f t="shared" si="8"/>
        <v>2820</v>
      </c>
      <c r="H230" s="141">
        <v>2820000</v>
      </c>
    </row>
    <row r="231" spans="1:8" ht="12.75">
      <c r="A231" s="99">
        <f t="shared" si="7"/>
        <v>220</v>
      </c>
      <c r="B231" s="144" t="s">
        <v>1105</v>
      </c>
      <c r="C231" s="147" t="s">
        <v>250</v>
      </c>
      <c r="D231" s="147" t="s">
        <v>1142</v>
      </c>
      <c r="E231" s="147" t="s">
        <v>683</v>
      </c>
      <c r="F231" s="147" t="s">
        <v>684</v>
      </c>
      <c r="G231" s="141">
        <f t="shared" si="8"/>
        <v>2820</v>
      </c>
      <c r="H231" s="141">
        <v>2820000</v>
      </c>
    </row>
    <row r="232" spans="1:8" ht="25.5">
      <c r="A232" s="99">
        <f t="shared" si="7"/>
        <v>221</v>
      </c>
      <c r="B232" s="144" t="s">
        <v>1104</v>
      </c>
      <c r="C232" s="147" t="s">
        <v>250</v>
      </c>
      <c r="D232" s="147" t="s">
        <v>1142</v>
      </c>
      <c r="E232" s="147" t="s">
        <v>685</v>
      </c>
      <c r="F232" s="147" t="s">
        <v>101</v>
      </c>
      <c r="G232" s="141">
        <f t="shared" si="8"/>
        <v>16885</v>
      </c>
      <c r="H232" s="141">
        <v>16885000</v>
      </c>
    </row>
    <row r="233" spans="1:8" ht="12.75">
      <c r="A233" s="99">
        <f t="shared" si="7"/>
        <v>222</v>
      </c>
      <c r="B233" s="144" t="s">
        <v>1105</v>
      </c>
      <c r="C233" s="147" t="s">
        <v>250</v>
      </c>
      <c r="D233" s="147" t="s">
        <v>1142</v>
      </c>
      <c r="E233" s="147" t="s">
        <v>685</v>
      </c>
      <c r="F233" s="147" t="s">
        <v>684</v>
      </c>
      <c r="G233" s="141">
        <f t="shared" si="8"/>
        <v>16885</v>
      </c>
      <c r="H233" s="141">
        <v>16885000</v>
      </c>
    </row>
    <row r="234" spans="1:8" ht="25.5">
      <c r="A234" s="99">
        <f t="shared" si="7"/>
        <v>223</v>
      </c>
      <c r="B234" s="144" t="s">
        <v>1145</v>
      </c>
      <c r="C234" s="147" t="s">
        <v>250</v>
      </c>
      <c r="D234" s="147" t="s">
        <v>378</v>
      </c>
      <c r="E234" s="147" t="s">
        <v>113</v>
      </c>
      <c r="F234" s="147" t="s">
        <v>101</v>
      </c>
      <c r="G234" s="141">
        <f t="shared" si="8"/>
        <v>3400</v>
      </c>
      <c r="H234" s="141">
        <v>3400000</v>
      </c>
    </row>
    <row r="235" spans="1:8" ht="38.25">
      <c r="A235" s="99">
        <f t="shared" si="7"/>
        <v>224</v>
      </c>
      <c r="B235" s="144" t="s">
        <v>1091</v>
      </c>
      <c r="C235" s="147" t="s">
        <v>250</v>
      </c>
      <c r="D235" s="147" t="s">
        <v>378</v>
      </c>
      <c r="E235" s="147" t="s">
        <v>114</v>
      </c>
      <c r="F235" s="147" t="s">
        <v>101</v>
      </c>
      <c r="G235" s="141">
        <f t="shared" si="8"/>
        <v>3400</v>
      </c>
      <c r="H235" s="141">
        <v>3400000</v>
      </c>
    </row>
    <row r="236" spans="1:8" ht="51">
      <c r="A236" s="99">
        <f t="shared" si="7"/>
        <v>225</v>
      </c>
      <c r="B236" s="144" t="s">
        <v>1143</v>
      </c>
      <c r="C236" s="147" t="s">
        <v>250</v>
      </c>
      <c r="D236" s="147" t="s">
        <v>378</v>
      </c>
      <c r="E236" s="147" t="s">
        <v>591</v>
      </c>
      <c r="F236" s="147" t="s">
        <v>101</v>
      </c>
      <c r="G236" s="141">
        <f t="shared" si="8"/>
        <v>3400</v>
      </c>
      <c r="H236" s="141">
        <v>3400000</v>
      </c>
    </row>
    <row r="237" spans="1:8" ht="38.25">
      <c r="A237" s="99">
        <f t="shared" si="7"/>
        <v>226</v>
      </c>
      <c r="B237" s="144" t="s">
        <v>1146</v>
      </c>
      <c r="C237" s="147" t="s">
        <v>250</v>
      </c>
      <c r="D237" s="147" t="s">
        <v>378</v>
      </c>
      <c r="E237" s="147" t="s">
        <v>592</v>
      </c>
      <c r="F237" s="147" t="s">
        <v>101</v>
      </c>
      <c r="G237" s="141">
        <f t="shared" si="8"/>
        <v>2800</v>
      </c>
      <c r="H237" s="141">
        <v>2800000</v>
      </c>
    </row>
    <row r="238" spans="1:8" ht="12.75">
      <c r="A238" s="99">
        <f t="shared" si="7"/>
        <v>227</v>
      </c>
      <c r="B238" s="144" t="s">
        <v>1047</v>
      </c>
      <c r="C238" s="147" t="s">
        <v>250</v>
      </c>
      <c r="D238" s="147" t="s">
        <v>378</v>
      </c>
      <c r="E238" s="147" t="s">
        <v>592</v>
      </c>
      <c r="F238" s="147" t="s">
        <v>696</v>
      </c>
      <c r="G238" s="141">
        <f t="shared" si="8"/>
        <v>2800</v>
      </c>
      <c r="H238" s="141">
        <v>2800000</v>
      </c>
    </row>
    <row r="239" spans="1:8" ht="12.75">
      <c r="A239" s="99">
        <f t="shared" si="7"/>
        <v>228</v>
      </c>
      <c r="B239" s="144" t="s">
        <v>1147</v>
      </c>
      <c r="C239" s="147" t="s">
        <v>250</v>
      </c>
      <c r="D239" s="147" t="s">
        <v>378</v>
      </c>
      <c r="E239" s="147" t="s">
        <v>593</v>
      </c>
      <c r="F239" s="147" t="s">
        <v>101</v>
      </c>
      <c r="G239" s="141">
        <f t="shared" si="8"/>
        <v>600</v>
      </c>
      <c r="H239" s="141">
        <v>600000</v>
      </c>
    </row>
    <row r="240" spans="1:8" ht="25.5">
      <c r="A240" s="99">
        <f t="shared" si="7"/>
        <v>229</v>
      </c>
      <c r="B240" s="144" t="s">
        <v>1011</v>
      </c>
      <c r="C240" s="147" t="s">
        <v>250</v>
      </c>
      <c r="D240" s="147" t="s">
        <v>378</v>
      </c>
      <c r="E240" s="147" t="s">
        <v>593</v>
      </c>
      <c r="F240" s="147" t="s">
        <v>693</v>
      </c>
      <c r="G240" s="141">
        <f t="shared" si="8"/>
        <v>600</v>
      </c>
      <c r="H240" s="141">
        <v>600000</v>
      </c>
    </row>
    <row r="241" spans="1:8" ht="12.75">
      <c r="A241" s="99">
        <f t="shared" si="7"/>
        <v>230</v>
      </c>
      <c r="B241" s="144" t="s">
        <v>1148</v>
      </c>
      <c r="C241" s="147" t="s">
        <v>250</v>
      </c>
      <c r="D241" s="147" t="s">
        <v>230</v>
      </c>
      <c r="E241" s="147" t="s">
        <v>113</v>
      </c>
      <c r="F241" s="147" t="s">
        <v>101</v>
      </c>
      <c r="G241" s="141">
        <f t="shared" si="8"/>
        <v>63000</v>
      </c>
      <c r="H241" s="141">
        <v>63000000</v>
      </c>
    </row>
    <row r="242" spans="1:8" ht="12.75">
      <c r="A242" s="99">
        <f t="shared" si="7"/>
        <v>231</v>
      </c>
      <c r="B242" s="144" t="s">
        <v>1149</v>
      </c>
      <c r="C242" s="147" t="s">
        <v>250</v>
      </c>
      <c r="D242" s="147" t="s">
        <v>231</v>
      </c>
      <c r="E242" s="147" t="s">
        <v>113</v>
      </c>
      <c r="F242" s="147" t="s">
        <v>101</v>
      </c>
      <c r="G242" s="141">
        <f t="shared" si="8"/>
        <v>63000</v>
      </c>
      <c r="H242" s="141">
        <v>63000000</v>
      </c>
    </row>
    <row r="243" spans="1:8" ht="25.5">
      <c r="A243" s="99">
        <f aca="true" t="shared" si="9" ref="A243:A304">1+A242</f>
        <v>232</v>
      </c>
      <c r="B243" s="144" t="s">
        <v>1057</v>
      </c>
      <c r="C243" s="147" t="s">
        <v>250</v>
      </c>
      <c r="D243" s="147" t="s">
        <v>231</v>
      </c>
      <c r="E243" s="147" t="s">
        <v>1058</v>
      </c>
      <c r="F243" s="147" t="s">
        <v>101</v>
      </c>
      <c r="G243" s="141">
        <f t="shared" si="8"/>
        <v>63000</v>
      </c>
      <c r="H243" s="141">
        <v>63000000</v>
      </c>
    </row>
    <row r="244" spans="1:8" ht="25.5">
      <c r="A244" s="99">
        <f t="shared" si="9"/>
        <v>233</v>
      </c>
      <c r="B244" s="144" t="s">
        <v>1150</v>
      </c>
      <c r="C244" s="147" t="s">
        <v>250</v>
      </c>
      <c r="D244" s="147" t="s">
        <v>231</v>
      </c>
      <c r="E244" s="147" t="s">
        <v>1151</v>
      </c>
      <c r="F244" s="147" t="s">
        <v>101</v>
      </c>
      <c r="G244" s="141">
        <f t="shared" si="8"/>
        <v>63000</v>
      </c>
      <c r="H244" s="141">
        <v>63000000</v>
      </c>
    </row>
    <row r="245" spans="1:8" ht="12.75">
      <c r="A245" s="99">
        <f t="shared" si="9"/>
        <v>234</v>
      </c>
      <c r="B245" s="144" t="s">
        <v>1047</v>
      </c>
      <c r="C245" s="147" t="s">
        <v>250</v>
      </c>
      <c r="D245" s="147" t="s">
        <v>231</v>
      </c>
      <c r="E245" s="147" t="s">
        <v>1151</v>
      </c>
      <c r="F245" s="147" t="s">
        <v>696</v>
      </c>
      <c r="G245" s="141">
        <f t="shared" si="8"/>
        <v>63000</v>
      </c>
      <c r="H245" s="141">
        <v>63000000</v>
      </c>
    </row>
    <row r="246" spans="1:8" ht="12.75">
      <c r="A246" s="99">
        <f t="shared" si="9"/>
        <v>235</v>
      </c>
      <c r="B246" s="144" t="s">
        <v>1152</v>
      </c>
      <c r="C246" s="147" t="s">
        <v>250</v>
      </c>
      <c r="D246" s="147" t="s">
        <v>237</v>
      </c>
      <c r="E246" s="147" t="s">
        <v>113</v>
      </c>
      <c r="F246" s="147" t="s">
        <v>101</v>
      </c>
      <c r="G246" s="141">
        <f t="shared" si="8"/>
        <v>67896</v>
      </c>
      <c r="H246" s="141">
        <v>67896000</v>
      </c>
    </row>
    <row r="247" spans="1:8" ht="12.75">
      <c r="A247" s="99">
        <f t="shared" si="9"/>
        <v>236</v>
      </c>
      <c r="B247" s="144" t="s">
        <v>1153</v>
      </c>
      <c r="C247" s="147" t="s">
        <v>250</v>
      </c>
      <c r="D247" s="147" t="s">
        <v>238</v>
      </c>
      <c r="E247" s="147" t="s">
        <v>113</v>
      </c>
      <c r="F247" s="147" t="s">
        <v>101</v>
      </c>
      <c r="G247" s="141">
        <f t="shared" si="8"/>
        <v>3331</v>
      </c>
      <c r="H247" s="141">
        <v>3331000</v>
      </c>
    </row>
    <row r="248" spans="1:8" ht="12.75">
      <c r="A248" s="99">
        <f t="shared" si="9"/>
        <v>237</v>
      </c>
      <c r="B248" s="144" t="s">
        <v>1006</v>
      </c>
      <c r="C248" s="147" t="s">
        <v>250</v>
      </c>
      <c r="D248" s="147" t="s">
        <v>238</v>
      </c>
      <c r="E248" s="147" t="s">
        <v>480</v>
      </c>
      <c r="F248" s="147" t="s">
        <v>101</v>
      </c>
      <c r="G248" s="141">
        <f t="shared" si="8"/>
        <v>3331</v>
      </c>
      <c r="H248" s="141">
        <v>3331000</v>
      </c>
    </row>
    <row r="249" spans="1:8" ht="12.75">
      <c r="A249" s="99">
        <f t="shared" si="9"/>
        <v>238</v>
      </c>
      <c r="B249" s="144" t="s">
        <v>1154</v>
      </c>
      <c r="C249" s="147" t="s">
        <v>250</v>
      </c>
      <c r="D249" s="147" t="s">
        <v>238</v>
      </c>
      <c r="E249" s="147" t="s">
        <v>657</v>
      </c>
      <c r="F249" s="147" t="s">
        <v>101</v>
      </c>
      <c r="G249" s="141">
        <f t="shared" si="8"/>
        <v>3331</v>
      </c>
      <c r="H249" s="141">
        <v>3331000</v>
      </c>
    </row>
    <row r="250" spans="1:8" ht="25.5">
      <c r="A250" s="99">
        <f t="shared" si="9"/>
        <v>239</v>
      </c>
      <c r="B250" s="144" t="s">
        <v>1155</v>
      </c>
      <c r="C250" s="147" t="s">
        <v>250</v>
      </c>
      <c r="D250" s="147" t="s">
        <v>238</v>
      </c>
      <c r="E250" s="147" t="s">
        <v>657</v>
      </c>
      <c r="F250" s="147" t="s">
        <v>697</v>
      </c>
      <c r="G250" s="141">
        <f t="shared" si="8"/>
        <v>3331</v>
      </c>
      <c r="H250" s="141">
        <v>3331000</v>
      </c>
    </row>
    <row r="251" spans="1:8" ht="12.75">
      <c r="A251" s="99">
        <f t="shared" si="9"/>
        <v>240</v>
      </c>
      <c r="B251" s="144" t="s">
        <v>1156</v>
      </c>
      <c r="C251" s="147" t="s">
        <v>250</v>
      </c>
      <c r="D251" s="147" t="s">
        <v>239</v>
      </c>
      <c r="E251" s="147" t="s">
        <v>113</v>
      </c>
      <c r="F251" s="147" t="s">
        <v>101</v>
      </c>
      <c r="G251" s="141">
        <f t="shared" si="8"/>
        <v>58975</v>
      </c>
      <c r="H251" s="141">
        <v>58975000</v>
      </c>
    </row>
    <row r="252" spans="1:8" ht="38.25">
      <c r="A252" s="99">
        <f t="shared" si="9"/>
        <v>241</v>
      </c>
      <c r="B252" s="144" t="s">
        <v>1091</v>
      </c>
      <c r="C252" s="147" t="s">
        <v>250</v>
      </c>
      <c r="D252" s="147" t="s">
        <v>239</v>
      </c>
      <c r="E252" s="147" t="s">
        <v>114</v>
      </c>
      <c r="F252" s="147" t="s">
        <v>101</v>
      </c>
      <c r="G252" s="141">
        <f t="shared" si="8"/>
        <v>850</v>
      </c>
      <c r="H252" s="141">
        <v>850000</v>
      </c>
    </row>
    <row r="253" spans="1:8" ht="63.75">
      <c r="A253" s="99">
        <f t="shared" si="9"/>
        <v>242</v>
      </c>
      <c r="B253" s="144" t="s">
        <v>1139</v>
      </c>
      <c r="C253" s="147" t="s">
        <v>250</v>
      </c>
      <c r="D253" s="147" t="s">
        <v>239</v>
      </c>
      <c r="E253" s="147" t="s">
        <v>589</v>
      </c>
      <c r="F253" s="147" t="s">
        <v>101</v>
      </c>
      <c r="G253" s="141">
        <f t="shared" si="8"/>
        <v>850</v>
      </c>
      <c r="H253" s="141">
        <v>850000</v>
      </c>
    </row>
    <row r="254" spans="1:8" ht="38.25">
      <c r="A254" s="99">
        <f t="shared" si="9"/>
        <v>243</v>
      </c>
      <c r="B254" s="144" t="s">
        <v>1157</v>
      </c>
      <c r="C254" s="147" t="s">
        <v>250</v>
      </c>
      <c r="D254" s="147" t="s">
        <v>239</v>
      </c>
      <c r="E254" s="147" t="s">
        <v>658</v>
      </c>
      <c r="F254" s="147" t="s">
        <v>101</v>
      </c>
      <c r="G254" s="141">
        <f t="shared" si="8"/>
        <v>190</v>
      </c>
      <c r="H254" s="141">
        <v>190000</v>
      </c>
    </row>
    <row r="255" spans="1:8" ht="25.5">
      <c r="A255" s="99">
        <f t="shared" si="9"/>
        <v>244</v>
      </c>
      <c r="B255" s="144" t="s">
        <v>1158</v>
      </c>
      <c r="C255" s="147" t="s">
        <v>250</v>
      </c>
      <c r="D255" s="147" t="s">
        <v>239</v>
      </c>
      <c r="E255" s="147" t="s">
        <v>658</v>
      </c>
      <c r="F255" s="147" t="s">
        <v>698</v>
      </c>
      <c r="G255" s="141">
        <f t="shared" si="8"/>
        <v>190</v>
      </c>
      <c r="H255" s="141">
        <v>190000</v>
      </c>
    </row>
    <row r="256" spans="1:8" ht="38.25">
      <c r="A256" s="99">
        <f t="shared" si="9"/>
        <v>245</v>
      </c>
      <c r="B256" s="144" t="s">
        <v>1159</v>
      </c>
      <c r="C256" s="147" t="s">
        <v>250</v>
      </c>
      <c r="D256" s="147" t="s">
        <v>239</v>
      </c>
      <c r="E256" s="147" t="s">
        <v>659</v>
      </c>
      <c r="F256" s="147" t="s">
        <v>101</v>
      </c>
      <c r="G256" s="141">
        <f t="shared" si="8"/>
        <v>660</v>
      </c>
      <c r="H256" s="141">
        <v>660000</v>
      </c>
    </row>
    <row r="257" spans="1:8" ht="25.5">
      <c r="A257" s="99">
        <f t="shared" si="9"/>
        <v>246</v>
      </c>
      <c r="B257" s="144" t="s">
        <v>1158</v>
      </c>
      <c r="C257" s="147" t="s">
        <v>250</v>
      </c>
      <c r="D257" s="147" t="s">
        <v>239</v>
      </c>
      <c r="E257" s="147" t="s">
        <v>659</v>
      </c>
      <c r="F257" s="147" t="s">
        <v>698</v>
      </c>
      <c r="G257" s="141">
        <f t="shared" si="8"/>
        <v>660</v>
      </c>
      <c r="H257" s="141">
        <v>660000</v>
      </c>
    </row>
    <row r="258" spans="1:8" ht="38.25">
      <c r="A258" s="99">
        <f t="shared" si="9"/>
        <v>247</v>
      </c>
      <c r="B258" s="144" t="s">
        <v>1160</v>
      </c>
      <c r="C258" s="147" t="s">
        <v>250</v>
      </c>
      <c r="D258" s="147" t="s">
        <v>239</v>
      </c>
      <c r="E258" s="147" t="s">
        <v>662</v>
      </c>
      <c r="F258" s="147" t="s">
        <v>101</v>
      </c>
      <c r="G258" s="141">
        <f t="shared" si="8"/>
        <v>635</v>
      </c>
      <c r="H258" s="141">
        <v>635000</v>
      </c>
    </row>
    <row r="259" spans="1:8" ht="25.5">
      <c r="A259" s="99">
        <f t="shared" si="9"/>
        <v>248</v>
      </c>
      <c r="B259" s="144" t="s">
        <v>1161</v>
      </c>
      <c r="C259" s="147" t="s">
        <v>250</v>
      </c>
      <c r="D259" s="147" t="s">
        <v>239</v>
      </c>
      <c r="E259" s="147" t="s">
        <v>663</v>
      </c>
      <c r="F259" s="147" t="s">
        <v>101</v>
      </c>
      <c r="G259" s="141">
        <f t="shared" si="8"/>
        <v>100</v>
      </c>
      <c r="H259" s="141">
        <v>100000</v>
      </c>
    </row>
    <row r="260" spans="1:8" ht="12.75">
      <c r="A260" s="99">
        <f t="shared" si="9"/>
        <v>249</v>
      </c>
      <c r="B260" s="144" t="s">
        <v>1094</v>
      </c>
      <c r="C260" s="147" t="s">
        <v>250</v>
      </c>
      <c r="D260" s="147" t="s">
        <v>239</v>
      </c>
      <c r="E260" s="147" t="s">
        <v>663</v>
      </c>
      <c r="F260" s="147" t="s">
        <v>552</v>
      </c>
      <c r="G260" s="141">
        <f t="shared" si="8"/>
        <v>100</v>
      </c>
      <c r="H260" s="141">
        <v>100000</v>
      </c>
    </row>
    <row r="261" spans="1:8" ht="25.5">
      <c r="A261" s="99">
        <f t="shared" si="9"/>
        <v>250</v>
      </c>
      <c r="B261" s="144" t="s">
        <v>1162</v>
      </c>
      <c r="C261" s="147" t="s">
        <v>250</v>
      </c>
      <c r="D261" s="147" t="s">
        <v>239</v>
      </c>
      <c r="E261" s="147" t="s">
        <v>664</v>
      </c>
      <c r="F261" s="147" t="s">
        <v>101</v>
      </c>
      <c r="G261" s="141">
        <f t="shared" si="8"/>
        <v>80</v>
      </c>
      <c r="H261" s="141">
        <v>80000</v>
      </c>
    </row>
    <row r="262" spans="1:8" ht="25.5">
      <c r="A262" s="99">
        <f t="shared" si="9"/>
        <v>251</v>
      </c>
      <c r="B262" s="144" t="s">
        <v>1011</v>
      </c>
      <c r="C262" s="147" t="s">
        <v>250</v>
      </c>
      <c r="D262" s="147" t="s">
        <v>239</v>
      </c>
      <c r="E262" s="147" t="s">
        <v>664</v>
      </c>
      <c r="F262" s="147" t="s">
        <v>693</v>
      </c>
      <c r="G262" s="141">
        <f t="shared" si="8"/>
        <v>80</v>
      </c>
      <c r="H262" s="141">
        <v>80000</v>
      </c>
    </row>
    <row r="263" spans="1:8" ht="25.5">
      <c r="A263" s="99">
        <f t="shared" si="9"/>
        <v>252</v>
      </c>
      <c r="B263" s="144" t="s">
        <v>1163</v>
      </c>
      <c r="C263" s="147" t="s">
        <v>250</v>
      </c>
      <c r="D263" s="147" t="s">
        <v>239</v>
      </c>
      <c r="E263" s="147" t="s">
        <v>665</v>
      </c>
      <c r="F263" s="147" t="s">
        <v>101</v>
      </c>
      <c r="G263" s="141">
        <f t="shared" si="8"/>
        <v>355</v>
      </c>
      <c r="H263" s="141">
        <v>355000</v>
      </c>
    </row>
    <row r="264" spans="1:8" ht="25.5">
      <c r="A264" s="99">
        <f t="shared" si="9"/>
        <v>253</v>
      </c>
      <c r="B264" s="144" t="s">
        <v>1011</v>
      </c>
      <c r="C264" s="147" t="s">
        <v>250</v>
      </c>
      <c r="D264" s="147" t="s">
        <v>239</v>
      </c>
      <c r="E264" s="147" t="s">
        <v>665</v>
      </c>
      <c r="F264" s="147" t="s">
        <v>693</v>
      </c>
      <c r="G264" s="141">
        <f t="shared" si="8"/>
        <v>355</v>
      </c>
      <c r="H264" s="141">
        <v>355000</v>
      </c>
    </row>
    <row r="265" spans="1:8" ht="38.25">
      <c r="A265" s="99">
        <f t="shared" si="9"/>
        <v>254</v>
      </c>
      <c r="B265" s="144" t="s">
        <v>1164</v>
      </c>
      <c r="C265" s="147" t="s">
        <v>250</v>
      </c>
      <c r="D265" s="147" t="s">
        <v>239</v>
      </c>
      <c r="E265" s="147" t="s">
        <v>666</v>
      </c>
      <c r="F265" s="147" t="s">
        <v>101</v>
      </c>
      <c r="G265" s="141">
        <f t="shared" si="8"/>
        <v>40</v>
      </c>
      <c r="H265" s="141">
        <v>40000</v>
      </c>
    </row>
    <row r="266" spans="1:8" ht="25.5">
      <c r="A266" s="99">
        <f t="shared" si="9"/>
        <v>255</v>
      </c>
      <c r="B266" s="144" t="s">
        <v>1011</v>
      </c>
      <c r="C266" s="147" t="s">
        <v>250</v>
      </c>
      <c r="D266" s="147" t="s">
        <v>239</v>
      </c>
      <c r="E266" s="147" t="s">
        <v>666</v>
      </c>
      <c r="F266" s="147" t="s">
        <v>693</v>
      </c>
      <c r="G266" s="141">
        <f t="shared" si="8"/>
        <v>40</v>
      </c>
      <c r="H266" s="141">
        <v>40000</v>
      </c>
    </row>
    <row r="267" spans="1:8" ht="25.5">
      <c r="A267" s="99">
        <f t="shared" si="9"/>
        <v>256</v>
      </c>
      <c r="B267" s="144" t="s">
        <v>1165</v>
      </c>
      <c r="C267" s="147" t="s">
        <v>250</v>
      </c>
      <c r="D267" s="147" t="s">
        <v>239</v>
      </c>
      <c r="E267" s="147" t="s">
        <v>667</v>
      </c>
      <c r="F267" s="147" t="s">
        <v>101</v>
      </c>
      <c r="G267" s="141">
        <f t="shared" si="8"/>
        <v>50</v>
      </c>
      <c r="H267" s="141">
        <v>50000</v>
      </c>
    </row>
    <row r="268" spans="1:8" ht="25.5">
      <c r="A268" s="99">
        <f t="shared" si="9"/>
        <v>257</v>
      </c>
      <c r="B268" s="144" t="s">
        <v>1011</v>
      </c>
      <c r="C268" s="147" t="s">
        <v>250</v>
      </c>
      <c r="D268" s="147" t="s">
        <v>239</v>
      </c>
      <c r="E268" s="147" t="s">
        <v>667</v>
      </c>
      <c r="F268" s="147" t="s">
        <v>693</v>
      </c>
      <c r="G268" s="141">
        <f t="shared" si="8"/>
        <v>50</v>
      </c>
      <c r="H268" s="141">
        <v>50000</v>
      </c>
    </row>
    <row r="269" spans="1:8" ht="25.5">
      <c r="A269" s="99">
        <f t="shared" si="9"/>
        <v>258</v>
      </c>
      <c r="B269" s="144" t="s">
        <v>1166</v>
      </c>
      <c r="C269" s="147" t="s">
        <v>250</v>
      </c>
      <c r="D269" s="147" t="s">
        <v>239</v>
      </c>
      <c r="E269" s="147" t="s">
        <v>668</v>
      </c>
      <c r="F269" s="147" t="s">
        <v>101</v>
      </c>
      <c r="G269" s="141">
        <f t="shared" si="8"/>
        <v>10</v>
      </c>
      <c r="H269" s="141">
        <v>10000</v>
      </c>
    </row>
    <row r="270" spans="1:8" ht="25.5">
      <c r="A270" s="99">
        <f t="shared" si="9"/>
        <v>259</v>
      </c>
      <c r="B270" s="144" t="s">
        <v>1011</v>
      </c>
      <c r="C270" s="147" t="s">
        <v>250</v>
      </c>
      <c r="D270" s="147" t="s">
        <v>239</v>
      </c>
      <c r="E270" s="147" t="s">
        <v>668</v>
      </c>
      <c r="F270" s="147" t="s">
        <v>693</v>
      </c>
      <c r="G270" s="141">
        <f t="shared" si="8"/>
        <v>10</v>
      </c>
      <c r="H270" s="141">
        <v>10000</v>
      </c>
    </row>
    <row r="271" spans="1:8" ht="12.75">
      <c r="A271" s="99">
        <f t="shared" si="9"/>
        <v>260</v>
      </c>
      <c r="B271" s="144" t="s">
        <v>1006</v>
      </c>
      <c r="C271" s="147" t="s">
        <v>250</v>
      </c>
      <c r="D271" s="147" t="s">
        <v>239</v>
      </c>
      <c r="E271" s="147" t="s">
        <v>480</v>
      </c>
      <c r="F271" s="147" t="s">
        <v>101</v>
      </c>
      <c r="G271" s="141">
        <f t="shared" si="8"/>
        <v>57490</v>
      </c>
      <c r="H271" s="141">
        <v>57490000</v>
      </c>
    </row>
    <row r="272" spans="1:8" ht="25.5">
      <c r="A272" s="99">
        <f t="shared" si="9"/>
        <v>261</v>
      </c>
      <c r="B272" s="144" t="s">
        <v>1167</v>
      </c>
      <c r="C272" s="147" t="s">
        <v>250</v>
      </c>
      <c r="D272" s="147" t="s">
        <v>239</v>
      </c>
      <c r="E272" s="147" t="s">
        <v>669</v>
      </c>
      <c r="F272" s="147" t="s">
        <v>101</v>
      </c>
      <c r="G272" s="141">
        <f t="shared" si="8"/>
        <v>184</v>
      </c>
      <c r="H272" s="141">
        <v>184000</v>
      </c>
    </row>
    <row r="273" spans="1:8" ht="25.5">
      <c r="A273" s="99">
        <f t="shared" si="9"/>
        <v>262</v>
      </c>
      <c r="B273" s="144" t="s">
        <v>1168</v>
      </c>
      <c r="C273" s="147" t="s">
        <v>250</v>
      </c>
      <c r="D273" s="147" t="s">
        <v>239</v>
      </c>
      <c r="E273" s="147" t="s">
        <v>669</v>
      </c>
      <c r="F273" s="147" t="s">
        <v>670</v>
      </c>
      <c r="G273" s="141">
        <f t="shared" si="8"/>
        <v>184</v>
      </c>
      <c r="H273" s="141">
        <v>184000</v>
      </c>
    </row>
    <row r="274" spans="1:8" ht="38.25">
      <c r="A274" s="99">
        <f t="shared" si="9"/>
        <v>263</v>
      </c>
      <c r="B274" s="144" t="s">
        <v>1169</v>
      </c>
      <c r="C274" s="147" t="s">
        <v>250</v>
      </c>
      <c r="D274" s="147" t="s">
        <v>239</v>
      </c>
      <c r="E274" s="147" t="s">
        <v>671</v>
      </c>
      <c r="F274" s="147" t="s">
        <v>101</v>
      </c>
      <c r="G274" s="141">
        <f t="shared" si="8"/>
        <v>7389</v>
      </c>
      <c r="H274" s="141">
        <v>7389000</v>
      </c>
    </row>
    <row r="275" spans="1:8" ht="25.5">
      <c r="A275" s="99">
        <f t="shared" si="9"/>
        <v>264</v>
      </c>
      <c r="B275" s="144" t="s">
        <v>1155</v>
      </c>
      <c r="C275" s="147" t="s">
        <v>250</v>
      </c>
      <c r="D275" s="147" t="s">
        <v>239</v>
      </c>
      <c r="E275" s="147" t="s">
        <v>671</v>
      </c>
      <c r="F275" s="147" t="s">
        <v>697</v>
      </c>
      <c r="G275" s="141">
        <f t="shared" si="8"/>
        <v>7389</v>
      </c>
      <c r="H275" s="141">
        <v>7389000</v>
      </c>
    </row>
    <row r="276" spans="1:8" ht="51">
      <c r="A276" s="99">
        <f t="shared" si="9"/>
        <v>265</v>
      </c>
      <c r="B276" s="144" t="s">
        <v>1170</v>
      </c>
      <c r="C276" s="147" t="s">
        <v>250</v>
      </c>
      <c r="D276" s="147" t="s">
        <v>239</v>
      </c>
      <c r="E276" s="147" t="s">
        <v>672</v>
      </c>
      <c r="F276" s="147" t="s">
        <v>101</v>
      </c>
      <c r="G276" s="141">
        <f t="shared" si="8"/>
        <v>42092</v>
      </c>
      <c r="H276" s="141">
        <v>42092000</v>
      </c>
    </row>
    <row r="277" spans="1:8" ht="25.5">
      <c r="A277" s="99">
        <f t="shared" si="9"/>
        <v>266</v>
      </c>
      <c r="B277" s="144" t="s">
        <v>1155</v>
      </c>
      <c r="C277" s="147" t="s">
        <v>250</v>
      </c>
      <c r="D277" s="147" t="s">
        <v>239</v>
      </c>
      <c r="E277" s="147" t="s">
        <v>672</v>
      </c>
      <c r="F277" s="147" t="s">
        <v>697</v>
      </c>
      <c r="G277" s="141">
        <f t="shared" si="8"/>
        <v>42092</v>
      </c>
      <c r="H277" s="141">
        <v>42092000</v>
      </c>
    </row>
    <row r="278" spans="1:8" ht="25.5">
      <c r="A278" s="99">
        <f t="shared" si="9"/>
        <v>267</v>
      </c>
      <c r="B278" s="144" t="s">
        <v>1171</v>
      </c>
      <c r="C278" s="147" t="s">
        <v>250</v>
      </c>
      <c r="D278" s="147" t="s">
        <v>239</v>
      </c>
      <c r="E278" s="147" t="s">
        <v>673</v>
      </c>
      <c r="F278" s="147" t="s">
        <v>101</v>
      </c>
      <c r="G278" s="141">
        <f t="shared" si="8"/>
        <v>7825</v>
      </c>
      <c r="H278" s="141">
        <v>7825000</v>
      </c>
    </row>
    <row r="279" spans="1:8" ht="25.5">
      <c r="A279" s="99">
        <f t="shared" si="9"/>
        <v>268</v>
      </c>
      <c r="B279" s="144" t="s">
        <v>1155</v>
      </c>
      <c r="C279" s="147" t="s">
        <v>250</v>
      </c>
      <c r="D279" s="147" t="s">
        <v>239</v>
      </c>
      <c r="E279" s="147" t="s">
        <v>673</v>
      </c>
      <c r="F279" s="147" t="s">
        <v>697</v>
      </c>
      <c r="G279" s="141">
        <f aca="true" t="shared" si="10" ref="G279:G340">H279/1000</f>
        <v>7825</v>
      </c>
      <c r="H279" s="141">
        <v>7825000</v>
      </c>
    </row>
    <row r="280" spans="1:8" ht="12.75">
      <c r="A280" s="99">
        <f t="shared" si="9"/>
        <v>269</v>
      </c>
      <c r="B280" s="144" t="s">
        <v>1172</v>
      </c>
      <c r="C280" s="147" t="s">
        <v>250</v>
      </c>
      <c r="D280" s="147" t="s">
        <v>380</v>
      </c>
      <c r="E280" s="147" t="s">
        <v>113</v>
      </c>
      <c r="F280" s="147" t="s">
        <v>101</v>
      </c>
      <c r="G280" s="141">
        <f t="shared" si="10"/>
        <v>5590</v>
      </c>
      <c r="H280" s="141">
        <v>5590000</v>
      </c>
    </row>
    <row r="281" spans="1:8" ht="12.75">
      <c r="A281" s="99">
        <f t="shared" si="9"/>
        <v>270</v>
      </c>
      <c r="B281" s="144" t="s">
        <v>1006</v>
      </c>
      <c r="C281" s="147" t="s">
        <v>250</v>
      </c>
      <c r="D281" s="147" t="s">
        <v>380</v>
      </c>
      <c r="E281" s="147" t="s">
        <v>480</v>
      </c>
      <c r="F281" s="147" t="s">
        <v>101</v>
      </c>
      <c r="G281" s="141">
        <f t="shared" si="10"/>
        <v>5590</v>
      </c>
      <c r="H281" s="141">
        <v>5590000</v>
      </c>
    </row>
    <row r="282" spans="1:8" ht="38.25">
      <c r="A282" s="99">
        <f t="shared" si="9"/>
        <v>271</v>
      </c>
      <c r="B282" s="144" t="s">
        <v>1169</v>
      </c>
      <c r="C282" s="147" t="s">
        <v>250</v>
      </c>
      <c r="D282" s="147" t="s">
        <v>380</v>
      </c>
      <c r="E282" s="147" t="s">
        <v>671</v>
      </c>
      <c r="F282" s="147" t="s">
        <v>101</v>
      </c>
      <c r="G282" s="141">
        <f t="shared" si="10"/>
        <v>388</v>
      </c>
      <c r="H282" s="141">
        <v>388000</v>
      </c>
    </row>
    <row r="283" spans="1:8" ht="12.75">
      <c r="A283" s="99">
        <f t="shared" si="9"/>
        <v>272</v>
      </c>
      <c r="B283" s="144" t="s">
        <v>1040</v>
      </c>
      <c r="C283" s="147" t="s">
        <v>250</v>
      </c>
      <c r="D283" s="147" t="s">
        <v>380</v>
      </c>
      <c r="E283" s="147" t="s">
        <v>671</v>
      </c>
      <c r="F283" s="147" t="s">
        <v>694</v>
      </c>
      <c r="G283" s="141">
        <f t="shared" si="10"/>
        <v>365.875</v>
      </c>
      <c r="H283" s="141">
        <v>365875</v>
      </c>
    </row>
    <row r="284" spans="1:8" ht="25.5">
      <c r="A284" s="99">
        <f t="shared" si="9"/>
        <v>273</v>
      </c>
      <c r="B284" s="144" t="s">
        <v>1011</v>
      </c>
      <c r="C284" s="147" t="s">
        <v>250</v>
      </c>
      <c r="D284" s="147" t="s">
        <v>380</v>
      </c>
      <c r="E284" s="147" t="s">
        <v>671</v>
      </c>
      <c r="F284" s="147" t="s">
        <v>693</v>
      </c>
      <c r="G284" s="141">
        <f t="shared" si="10"/>
        <v>22.125</v>
      </c>
      <c r="H284" s="141">
        <v>22125</v>
      </c>
    </row>
    <row r="285" spans="1:8" ht="51">
      <c r="A285" s="99">
        <f t="shared" si="9"/>
        <v>274</v>
      </c>
      <c r="B285" s="144" t="s">
        <v>1170</v>
      </c>
      <c r="C285" s="147" t="s">
        <v>250</v>
      </c>
      <c r="D285" s="147" t="s">
        <v>380</v>
      </c>
      <c r="E285" s="147" t="s">
        <v>672</v>
      </c>
      <c r="F285" s="147" t="s">
        <v>101</v>
      </c>
      <c r="G285" s="141">
        <f t="shared" si="10"/>
        <v>5202</v>
      </c>
      <c r="H285" s="141">
        <v>5202000</v>
      </c>
    </row>
    <row r="286" spans="1:8" ht="12.75">
      <c r="A286" s="99">
        <f t="shared" si="9"/>
        <v>275</v>
      </c>
      <c r="B286" s="144" t="s">
        <v>1040</v>
      </c>
      <c r="C286" s="147" t="s">
        <v>250</v>
      </c>
      <c r="D286" s="147" t="s">
        <v>380</v>
      </c>
      <c r="E286" s="147" t="s">
        <v>672</v>
      </c>
      <c r="F286" s="147" t="s">
        <v>694</v>
      </c>
      <c r="G286" s="141">
        <f t="shared" si="10"/>
        <v>4595.365</v>
      </c>
      <c r="H286" s="141">
        <v>4595365</v>
      </c>
    </row>
    <row r="287" spans="1:8" ht="25.5">
      <c r="A287" s="99">
        <f t="shared" si="9"/>
        <v>276</v>
      </c>
      <c r="B287" s="144" t="s">
        <v>1011</v>
      </c>
      <c r="C287" s="147" t="s">
        <v>250</v>
      </c>
      <c r="D287" s="147" t="s">
        <v>380</v>
      </c>
      <c r="E287" s="147" t="s">
        <v>672</v>
      </c>
      <c r="F287" s="147" t="s">
        <v>693</v>
      </c>
      <c r="G287" s="141">
        <f t="shared" si="10"/>
        <v>606.635</v>
      </c>
      <c r="H287" s="141">
        <v>606635</v>
      </c>
    </row>
    <row r="288" spans="1:8" ht="38.25">
      <c r="A288" s="99">
        <f t="shared" si="9"/>
        <v>277</v>
      </c>
      <c r="B288" s="144" t="s">
        <v>1173</v>
      </c>
      <c r="C288" s="147" t="s">
        <v>250</v>
      </c>
      <c r="D288" s="147" t="s">
        <v>382</v>
      </c>
      <c r="E288" s="147" t="s">
        <v>113</v>
      </c>
      <c r="F288" s="147" t="s">
        <v>101</v>
      </c>
      <c r="G288" s="141">
        <f t="shared" si="10"/>
        <v>89857.5</v>
      </c>
      <c r="H288" s="141">
        <v>89857500</v>
      </c>
    </row>
    <row r="289" spans="1:8" ht="25.5">
      <c r="A289" s="99">
        <f t="shared" si="9"/>
        <v>278</v>
      </c>
      <c r="B289" s="144" t="s">
        <v>1174</v>
      </c>
      <c r="C289" s="147" t="s">
        <v>250</v>
      </c>
      <c r="D289" s="147" t="s">
        <v>86</v>
      </c>
      <c r="E289" s="147" t="s">
        <v>113</v>
      </c>
      <c r="F289" s="147" t="s">
        <v>101</v>
      </c>
      <c r="G289" s="141">
        <f t="shared" si="10"/>
        <v>50955</v>
      </c>
      <c r="H289" s="141">
        <v>50955000</v>
      </c>
    </row>
    <row r="290" spans="1:8" ht="38.25">
      <c r="A290" s="99">
        <f t="shared" si="9"/>
        <v>279</v>
      </c>
      <c r="B290" s="144" t="s">
        <v>1175</v>
      </c>
      <c r="C290" s="147" t="s">
        <v>250</v>
      </c>
      <c r="D290" s="147" t="s">
        <v>86</v>
      </c>
      <c r="E290" s="147" t="s">
        <v>766</v>
      </c>
      <c r="F290" s="147" t="s">
        <v>101</v>
      </c>
      <c r="G290" s="141">
        <f t="shared" si="10"/>
        <v>50955</v>
      </c>
      <c r="H290" s="141">
        <v>50955000</v>
      </c>
    </row>
    <row r="291" spans="1:8" ht="25.5">
      <c r="A291" s="99">
        <f t="shared" si="9"/>
        <v>280</v>
      </c>
      <c r="B291" s="144" t="s">
        <v>1176</v>
      </c>
      <c r="C291" s="147" t="s">
        <v>250</v>
      </c>
      <c r="D291" s="147" t="s">
        <v>86</v>
      </c>
      <c r="E291" s="147" t="s">
        <v>680</v>
      </c>
      <c r="F291" s="147" t="s">
        <v>101</v>
      </c>
      <c r="G291" s="141">
        <f t="shared" si="10"/>
        <v>50955</v>
      </c>
      <c r="H291" s="141">
        <v>50955000</v>
      </c>
    </row>
    <row r="292" spans="1:8" ht="25.5">
      <c r="A292" s="99">
        <f t="shared" si="9"/>
        <v>281</v>
      </c>
      <c r="B292" s="144" t="s">
        <v>1177</v>
      </c>
      <c r="C292" s="147" t="s">
        <v>250</v>
      </c>
      <c r="D292" s="147" t="s">
        <v>86</v>
      </c>
      <c r="E292" s="147" t="s">
        <v>681</v>
      </c>
      <c r="F292" s="147" t="s">
        <v>101</v>
      </c>
      <c r="G292" s="141">
        <f t="shared" si="10"/>
        <v>18326</v>
      </c>
      <c r="H292" s="141">
        <v>18326000</v>
      </c>
    </row>
    <row r="293" spans="1:8" ht="12.75">
      <c r="A293" s="99">
        <f t="shared" si="9"/>
        <v>282</v>
      </c>
      <c r="B293" s="144" t="s">
        <v>1178</v>
      </c>
      <c r="C293" s="147" t="s">
        <v>250</v>
      </c>
      <c r="D293" s="147" t="s">
        <v>86</v>
      </c>
      <c r="E293" s="147" t="s">
        <v>681</v>
      </c>
      <c r="F293" s="147" t="s">
        <v>699</v>
      </c>
      <c r="G293" s="141">
        <f t="shared" si="10"/>
        <v>18326</v>
      </c>
      <c r="H293" s="141">
        <v>18326000</v>
      </c>
    </row>
    <row r="294" spans="1:8" ht="38.25">
      <c r="A294" s="99">
        <f t="shared" si="9"/>
        <v>283</v>
      </c>
      <c r="B294" s="144" t="s">
        <v>1179</v>
      </c>
      <c r="C294" s="147" t="s">
        <v>250</v>
      </c>
      <c r="D294" s="147" t="s">
        <v>86</v>
      </c>
      <c r="E294" s="147" t="s">
        <v>682</v>
      </c>
      <c r="F294" s="147" t="s">
        <v>101</v>
      </c>
      <c r="G294" s="141">
        <f t="shared" si="10"/>
        <v>32629</v>
      </c>
      <c r="H294" s="141">
        <v>32629000</v>
      </c>
    </row>
    <row r="295" spans="1:8" ht="12.75">
      <c r="A295" s="99">
        <f t="shared" si="9"/>
        <v>284</v>
      </c>
      <c r="B295" s="144" t="s">
        <v>1178</v>
      </c>
      <c r="C295" s="147" t="s">
        <v>250</v>
      </c>
      <c r="D295" s="147" t="s">
        <v>86</v>
      </c>
      <c r="E295" s="147" t="s">
        <v>682</v>
      </c>
      <c r="F295" s="147" t="s">
        <v>699</v>
      </c>
      <c r="G295" s="141">
        <f t="shared" si="10"/>
        <v>32629</v>
      </c>
      <c r="H295" s="141">
        <v>32629000</v>
      </c>
    </row>
    <row r="296" spans="1:8" ht="12.75">
      <c r="A296" s="99">
        <f t="shared" si="9"/>
        <v>285</v>
      </c>
      <c r="B296" s="144" t="s">
        <v>1180</v>
      </c>
      <c r="C296" s="147" t="s">
        <v>250</v>
      </c>
      <c r="D296" s="147" t="s">
        <v>384</v>
      </c>
      <c r="E296" s="147" t="s">
        <v>113</v>
      </c>
      <c r="F296" s="147" t="s">
        <v>101</v>
      </c>
      <c r="G296" s="141">
        <f t="shared" si="10"/>
        <v>38902.5</v>
      </c>
      <c r="H296" s="141">
        <v>38902500</v>
      </c>
    </row>
    <row r="297" spans="1:8" ht="38.25">
      <c r="A297" s="99">
        <f t="shared" si="9"/>
        <v>286</v>
      </c>
      <c r="B297" s="144" t="s">
        <v>1053</v>
      </c>
      <c r="C297" s="147" t="s">
        <v>250</v>
      </c>
      <c r="D297" s="147" t="s">
        <v>384</v>
      </c>
      <c r="E297" s="147" t="s">
        <v>244</v>
      </c>
      <c r="F297" s="147" t="s">
        <v>101</v>
      </c>
      <c r="G297" s="141">
        <f t="shared" si="10"/>
        <v>961.5</v>
      </c>
      <c r="H297" s="141">
        <v>961500</v>
      </c>
    </row>
    <row r="298" spans="1:8" ht="38.25">
      <c r="A298" s="99">
        <f t="shared" si="9"/>
        <v>287</v>
      </c>
      <c r="B298" s="144" t="s">
        <v>1054</v>
      </c>
      <c r="C298" s="147" t="s">
        <v>250</v>
      </c>
      <c r="D298" s="147" t="s">
        <v>384</v>
      </c>
      <c r="E298" s="147" t="s">
        <v>521</v>
      </c>
      <c r="F298" s="147" t="s">
        <v>101</v>
      </c>
      <c r="G298" s="141">
        <f t="shared" si="10"/>
        <v>961.5</v>
      </c>
      <c r="H298" s="141">
        <v>961500</v>
      </c>
    </row>
    <row r="299" spans="1:8" ht="63.75">
      <c r="A299" s="99">
        <f t="shared" si="9"/>
        <v>288</v>
      </c>
      <c r="B299" s="144" t="s">
        <v>1055</v>
      </c>
      <c r="C299" s="147" t="s">
        <v>250</v>
      </c>
      <c r="D299" s="147" t="s">
        <v>384</v>
      </c>
      <c r="E299" s="147" t="s">
        <v>523</v>
      </c>
      <c r="F299" s="147" t="s">
        <v>101</v>
      </c>
      <c r="G299" s="141">
        <f t="shared" si="10"/>
        <v>0.5</v>
      </c>
      <c r="H299" s="141">
        <v>500</v>
      </c>
    </row>
    <row r="300" spans="1:8" ht="12.75">
      <c r="A300" s="99">
        <f t="shared" si="9"/>
        <v>289</v>
      </c>
      <c r="B300" s="144" t="s">
        <v>1105</v>
      </c>
      <c r="C300" s="147" t="s">
        <v>250</v>
      </c>
      <c r="D300" s="147" t="s">
        <v>384</v>
      </c>
      <c r="E300" s="147" t="s">
        <v>523</v>
      </c>
      <c r="F300" s="147" t="s">
        <v>684</v>
      </c>
      <c r="G300" s="141">
        <f t="shared" si="10"/>
        <v>0.5</v>
      </c>
      <c r="H300" s="141">
        <v>500</v>
      </c>
    </row>
    <row r="301" spans="1:8" ht="38.25">
      <c r="A301" s="99">
        <f t="shared" si="9"/>
        <v>290</v>
      </c>
      <c r="B301" s="144" t="s">
        <v>1181</v>
      </c>
      <c r="C301" s="147" t="s">
        <v>250</v>
      </c>
      <c r="D301" s="147" t="s">
        <v>384</v>
      </c>
      <c r="E301" s="147" t="s">
        <v>688</v>
      </c>
      <c r="F301" s="147" t="s">
        <v>101</v>
      </c>
      <c r="G301" s="141">
        <f t="shared" si="10"/>
        <v>961</v>
      </c>
      <c r="H301" s="141">
        <v>961000</v>
      </c>
    </row>
    <row r="302" spans="1:8" ht="12.75">
      <c r="A302" s="99">
        <f t="shared" si="9"/>
        <v>291</v>
      </c>
      <c r="B302" s="144" t="s">
        <v>1105</v>
      </c>
      <c r="C302" s="147" t="s">
        <v>250</v>
      </c>
      <c r="D302" s="147" t="s">
        <v>384</v>
      </c>
      <c r="E302" s="147" t="s">
        <v>688</v>
      </c>
      <c r="F302" s="147" t="s">
        <v>684</v>
      </c>
      <c r="G302" s="141">
        <f t="shared" si="10"/>
        <v>961</v>
      </c>
      <c r="H302" s="141">
        <v>961000</v>
      </c>
    </row>
    <row r="303" spans="1:8" ht="38.25">
      <c r="A303" s="99">
        <f t="shared" si="9"/>
        <v>292</v>
      </c>
      <c r="B303" s="144" t="s">
        <v>1175</v>
      </c>
      <c r="C303" s="147" t="s">
        <v>250</v>
      </c>
      <c r="D303" s="147" t="s">
        <v>384</v>
      </c>
      <c r="E303" s="147" t="s">
        <v>766</v>
      </c>
      <c r="F303" s="147" t="s">
        <v>101</v>
      </c>
      <c r="G303" s="141">
        <f t="shared" si="10"/>
        <v>37941</v>
      </c>
      <c r="H303" s="141">
        <v>37941000</v>
      </c>
    </row>
    <row r="304" spans="1:8" ht="25.5">
      <c r="A304" s="99">
        <f t="shared" si="9"/>
        <v>293</v>
      </c>
      <c r="B304" s="144" t="s">
        <v>1176</v>
      </c>
      <c r="C304" s="147" t="s">
        <v>250</v>
      </c>
      <c r="D304" s="147" t="s">
        <v>384</v>
      </c>
      <c r="E304" s="147" t="s">
        <v>680</v>
      </c>
      <c r="F304" s="147" t="s">
        <v>101</v>
      </c>
      <c r="G304" s="141">
        <f t="shared" si="10"/>
        <v>37941</v>
      </c>
      <c r="H304" s="141">
        <v>37941000</v>
      </c>
    </row>
    <row r="305" spans="1:8" ht="25.5">
      <c r="A305" s="99">
        <f aca="true" t="shared" si="11" ref="A305:A368">1+A304</f>
        <v>294</v>
      </c>
      <c r="B305" s="144" t="s">
        <v>1183</v>
      </c>
      <c r="C305" s="147" t="s">
        <v>250</v>
      </c>
      <c r="D305" s="147" t="s">
        <v>384</v>
      </c>
      <c r="E305" s="147" t="s">
        <v>690</v>
      </c>
      <c r="F305" s="147" t="s">
        <v>101</v>
      </c>
      <c r="G305" s="141">
        <f t="shared" si="10"/>
        <v>37941</v>
      </c>
      <c r="H305" s="141">
        <v>37941000</v>
      </c>
    </row>
    <row r="306" spans="1:8" ht="12.75">
      <c r="A306" s="99">
        <f t="shared" si="11"/>
        <v>295</v>
      </c>
      <c r="B306" s="144" t="s">
        <v>1105</v>
      </c>
      <c r="C306" s="147" t="s">
        <v>250</v>
      </c>
      <c r="D306" s="147" t="s">
        <v>384</v>
      </c>
      <c r="E306" s="147" t="s">
        <v>690</v>
      </c>
      <c r="F306" s="147" t="s">
        <v>684</v>
      </c>
      <c r="G306" s="141">
        <f t="shared" si="10"/>
        <v>37941</v>
      </c>
      <c r="H306" s="141">
        <v>37941000</v>
      </c>
    </row>
    <row r="307" spans="1:8" ht="38.25">
      <c r="A307" s="112">
        <f t="shared" si="11"/>
        <v>296</v>
      </c>
      <c r="B307" s="113" t="s">
        <v>1184</v>
      </c>
      <c r="C307" s="111" t="s">
        <v>92</v>
      </c>
      <c r="D307" s="111" t="s">
        <v>102</v>
      </c>
      <c r="E307" s="111" t="s">
        <v>113</v>
      </c>
      <c r="F307" s="111" t="s">
        <v>101</v>
      </c>
      <c r="G307" s="109">
        <f t="shared" si="10"/>
        <v>439200.1</v>
      </c>
      <c r="H307" s="141">
        <v>439200100</v>
      </c>
    </row>
    <row r="308" spans="1:8" ht="12.75">
      <c r="A308" s="99">
        <f t="shared" si="11"/>
        <v>297</v>
      </c>
      <c r="B308" s="144" t="s">
        <v>1148</v>
      </c>
      <c r="C308" s="147" t="s">
        <v>92</v>
      </c>
      <c r="D308" s="147" t="s">
        <v>230</v>
      </c>
      <c r="E308" s="147" t="s">
        <v>113</v>
      </c>
      <c r="F308" s="147" t="s">
        <v>101</v>
      </c>
      <c r="G308" s="141">
        <f t="shared" si="10"/>
        <v>439200.1</v>
      </c>
      <c r="H308" s="141">
        <v>439200100</v>
      </c>
    </row>
    <row r="309" spans="1:8" ht="12.75">
      <c r="A309" s="99">
        <f t="shared" si="11"/>
        <v>298</v>
      </c>
      <c r="B309" s="144" t="s">
        <v>1149</v>
      </c>
      <c r="C309" s="147" t="s">
        <v>92</v>
      </c>
      <c r="D309" s="147" t="s">
        <v>231</v>
      </c>
      <c r="E309" s="147" t="s">
        <v>113</v>
      </c>
      <c r="F309" s="147" t="s">
        <v>101</v>
      </c>
      <c r="G309" s="141">
        <f t="shared" si="10"/>
        <v>164225.8</v>
      </c>
      <c r="H309" s="141">
        <v>164225800</v>
      </c>
    </row>
    <row r="310" spans="1:8" ht="38.25">
      <c r="A310" s="99">
        <f t="shared" si="11"/>
        <v>299</v>
      </c>
      <c r="B310" s="144" t="s">
        <v>1185</v>
      </c>
      <c r="C310" s="147" t="s">
        <v>92</v>
      </c>
      <c r="D310" s="147" t="s">
        <v>231</v>
      </c>
      <c r="E310" s="147" t="s">
        <v>764</v>
      </c>
      <c r="F310" s="147" t="s">
        <v>101</v>
      </c>
      <c r="G310" s="141">
        <f t="shared" si="10"/>
        <v>164225.8</v>
      </c>
      <c r="H310" s="141">
        <v>164225800</v>
      </c>
    </row>
    <row r="311" spans="1:8" ht="38.25">
      <c r="A311" s="99">
        <f t="shared" si="11"/>
        <v>300</v>
      </c>
      <c r="B311" s="144" t="s">
        <v>1186</v>
      </c>
      <c r="C311" s="147" t="s">
        <v>92</v>
      </c>
      <c r="D311" s="147" t="s">
        <v>231</v>
      </c>
      <c r="E311" s="147" t="s">
        <v>594</v>
      </c>
      <c r="F311" s="147" t="s">
        <v>101</v>
      </c>
      <c r="G311" s="141">
        <f t="shared" si="10"/>
        <v>164225.8</v>
      </c>
      <c r="H311" s="141">
        <v>164225800</v>
      </c>
    </row>
    <row r="312" spans="1:8" ht="63.75">
      <c r="A312" s="99">
        <f t="shared" si="11"/>
        <v>301</v>
      </c>
      <c r="B312" s="144" t="s">
        <v>1187</v>
      </c>
      <c r="C312" s="147" t="s">
        <v>92</v>
      </c>
      <c r="D312" s="147" t="s">
        <v>231</v>
      </c>
      <c r="E312" s="147" t="s">
        <v>595</v>
      </c>
      <c r="F312" s="147" t="s">
        <v>101</v>
      </c>
      <c r="G312" s="141">
        <f t="shared" si="10"/>
        <v>58584.88</v>
      </c>
      <c r="H312" s="141">
        <v>58584880</v>
      </c>
    </row>
    <row r="313" spans="1:8" ht="12.75">
      <c r="A313" s="99">
        <f t="shared" si="11"/>
        <v>302</v>
      </c>
      <c r="B313" s="144" t="s">
        <v>1040</v>
      </c>
      <c r="C313" s="147" t="s">
        <v>92</v>
      </c>
      <c r="D313" s="147" t="s">
        <v>231</v>
      </c>
      <c r="E313" s="147" t="s">
        <v>595</v>
      </c>
      <c r="F313" s="147" t="s">
        <v>694</v>
      </c>
      <c r="G313" s="141">
        <f t="shared" si="10"/>
        <v>58584.88</v>
      </c>
      <c r="H313" s="141">
        <v>58584880</v>
      </c>
    </row>
    <row r="314" spans="1:8" ht="102">
      <c r="A314" s="99">
        <f t="shared" si="11"/>
        <v>303</v>
      </c>
      <c r="B314" s="144" t="s">
        <v>1188</v>
      </c>
      <c r="C314" s="147" t="s">
        <v>92</v>
      </c>
      <c r="D314" s="147" t="s">
        <v>231</v>
      </c>
      <c r="E314" s="147" t="s">
        <v>596</v>
      </c>
      <c r="F314" s="147" t="s">
        <v>101</v>
      </c>
      <c r="G314" s="141">
        <f t="shared" si="10"/>
        <v>9102.57</v>
      </c>
      <c r="H314" s="141">
        <v>9102570</v>
      </c>
    </row>
    <row r="315" spans="1:8" ht="25.5">
      <c r="A315" s="99">
        <f t="shared" si="11"/>
        <v>304</v>
      </c>
      <c r="B315" s="144" t="s">
        <v>1011</v>
      </c>
      <c r="C315" s="147" t="s">
        <v>92</v>
      </c>
      <c r="D315" s="147" t="s">
        <v>231</v>
      </c>
      <c r="E315" s="147" t="s">
        <v>596</v>
      </c>
      <c r="F315" s="147" t="s">
        <v>693</v>
      </c>
      <c r="G315" s="141">
        <f t="shared" si="10"/>
        <v>9102.57</v>
      </c>
      <c r="H315" s="141">
        <v>9102570</v>
      </c>
    </row>
    <row r="316" spans="1:8" ht="38.25">
      <c r="A316" s="99">
        <f t="shared" si="11"/>
        <v>305</v>
      </c>
      <c r="B316" s="144" t="s">
        <v>1189</v>
      </c>
      <c r="C316" s="147" t="s">
        <v>92</v>
      </c>
      <c r="D316" s="147" t="s">
        <v>231</v>
      </c>
      <c r="E316" s="147" t="s">
        <v>597</v>
      </c>
      <c r="F316" s="147" t="s">
        <v>101</v>
      </c>
      <c r="G316" s="141">
        <f t="shared" si="10"/>
        <v>22355.65</v>
      </c>
      <c r="H316" s="141">
        <v>22355650</v>
      </c>
    </row>
    <row r="317" spans="1:8" ht="12.75">
      <c r="A317" s="99">
        <f t="shared" si="11"/>
        <v>306</v>
      </c>
      <c r="B317" s="144" t="s">
        <v>1040</v>
      </c>
      <c r="C317" s="147" t="s">
        <v>92</v>
      </c>
      <c r="D317" s="147" t="s">
        <v>231</v>
      </c>
      <c r="E317" s="147" t="s">
        <v>597</v>
      </c>
      <c r="F317" s="147" t="s">
        <v>694</v>
      </c>
      <c r="G317" s="141">
        <f t="shared" si="10"/>
        <v>31.884</v>
      </c>
      <c r="H317" s="141">
        <v>31884</v>
      </c>
    </row>
    <row r="318" spans="1:8" ht="25.5">
      <c r="A318" s="99">
        <f t="shared" si="11"/>
        <v>307</v>
      </c>
      <c r="B318" s="144" t="s">
        <v>1011</v>
      </c>
      <c r="C318" s="147" t="s">
        <v>92</v>
      </c>
      <c r="D318" s="147" t="s">
        <v>231</v>
      </c>
      <c r="E318" s="147" t="s">
        <v>597</v>
      </c>
      <c r="F318" s="147" t="s">
        <v>693</v>
      </c>
      <c r="G318" s="141">
        <f t="shared" si="10"/>
        <v>22323.766</v>
      </c>
      <c r="H318" s="141">
        <v>22323766</v>
      </c>
    </row>
    <row r="319" spans="1:8" ht="38.25">
      <c r="A319" s="99">
        <f t="shared" si="11"/>
        <v>308</v>
      </c>
      <c r="B319" s="144" t="s">
        <v>1190</v>
      </c>
      <c r="C319" s="147" t="s">
        <v>92</v>
      </c>
      <c r="D319" s="147" t="s">
        <v>231</v>
      </c>
      <c r="E319" s="147" t="s">
        <v>598</v>
      </c>
      <c r="F319" s="147" t="s">
        <v>101</v>
      </c>
      <c r="G319" s="141">
        <f t="shared" si="10"/>
        <v>13682.2</v>
      </c>
      <c r="H319" s="141">
        <v>13682200</v>
      </c>
    </row>
    <row r="320" spans="1:8" ht="25.5">
      <c r="A320" s="99">
        <f t="shared" si="11"/>
        <v>309</v>
      </c>
      <c r="B320" s="144" t="s">
        <v>1011</v>
      </c>
      <c r="C320" s="147" t="s">
        <v>92</v>
      </c>
      <c r="D320" s="147" t="s">
        <v>231</v>
      </c>
      <c r="E320" s="147" t="s">
        <v>598</v>
      </c>
      <c r="F320" s="147" t="s">
        <v>693</v>
      </c>
      <c r="G320" s="141">
        <f t="shared" si="10"/>
        <v>13682.2</v>
      </c>
      <c r="H320" s="141">
        <v>13682200</v>
      </c>
    </row>
    <row r="321" spans="1:8" ht="51">
      <c r="A321" s="99">
        <f t="shared" si="11"/>
        <v>310</v>
      </c>
      <c r="B321" s="144" t="s">
        <v>1191</v>
      </c>
      <c r="C321" s="147" t="s">
        <v>92</v>
      </c>
      <c r="D321" s="147" t="s">
        <v>231</v>
      </c>
      <c r="E321" s="147" t="s">
        <v>599</v>
      </c>
      <c r="F321" s="147" t="s">
        <v>101</v>
      </c>
      <c r="G321" s="141">
        <f t="shared" si="10"/>
        <v>20514.7</v>
      </c>
      <c r="H321" s="141">
        <v>20514700</v>
      </c>
    </row>
    <row r="322" spans="1:8" ht="25.5">
      <c r="A322" s="99">
        <f t="shared" si="11"/>
        <v>311</v>
      </c>
      <c r="B322" s="144" t="s">
        <v>1011</v>
      </c>
      <c r="C322" s="147" t="s">
        <v>92</v>
      </c>
      <c r="D322" s="147" t="s">
        <v>231</v>
      </c>
      <c r="E322" s="147" t="s">
        <v>599</v>
      </c>
      <c r="F322" s="147" t="s">
        <v>693</v>
      </c>
      <c r="G322" s="141">
        <f t="shared" si="10"/>
        <v>20514.7</v>
      </c>
      <c r="H322" s="141">
        <v>20514700</v>
      </c>
    </row>
    <row r="323" spans="1:8" ht="89.25">
      <c r="A323" s="99">
        <f t="shared" si="11"/>
        <v>312</v>
      </c>
      <c r="B323" s="144" t="s">
        <v>1192</v>
      </c>
      <c r="C323" s="147" t="s">
        <v>92</v>
      </c>
      <c r="D323" s="147" t="s">
        <v>231</v>
      </c>
      <c r="E323" s="147" t="s">
        <v>600</v>
      </c>
      <c r="F323" s="147" t="s">
        <v>101</v>
      </c>
      <c r="G323" s="141">
        <f t="shared" si="10"/>
        <v>238.8</v>
      </c>
      <c r="H323" s="141">
        <v>238800</v>
      </c>
    </row>
    <row r="324" spans="1:8" ht="25.5">
      <c r="A324" s="99">
        <f t="shared" si="11"/>
        <v>313</v>
      </c>
      <c r="B324" s="144" t="s">
        <v>1011</v>
      </c>
      <c r="C324" s="147" t="s">
        <v>92</v>
      </c>
      <c r="D324" s="147" t="s">
        <v>231</v>
      </c>
      <c r="E324" s="147" t="s">
        <v>600</v>
      </c>
      <c r="F324" s="147" t="s">
        <v>693</v>
      </c>
      <c r="G324" s="141">
        <f t="shared" si="10"/>
        <v>238.8</v>
      </c>
      <c r="H324" s="141">
        <v>238800</v>
      </c>
    </row>
    <row r="325" spans="1:8" ht="76.5">
      <c r="A325" s="99">
        <f t="shared" si="11"/>
        <v>314</v>
      </c>
      <c r="B325" s="144" t="s">
        <v>1193</v>
      </c>
      <c r="C325" s="147" t="s">
        <v>92</v>
      </c>
      <c r="D325" s="147" t="s">
        <v>231</v>
      </c>
      <c r="E325" s="147" t="s">
        <v>601</v>
      </c>
      <c r="F325" s="147" t="s">
        <v>101</v>
      </c>
      <c r="G325" s="141">
        <f t="shared" si="10"/>
        <v>38440</v>
      </c>
      <c r="H325" s="141">
        <v>38440000</v>
      </c>
    </row>
    <row r="326" spans="1:8" ht="12.75">
      <c r="A326" s="99">
        <f t="shared" si="11"/>
        <v>315</v>
      </c>
      <c r="B326" s="144" t="s">
        <v>1040</v>
      </c>
      <c r="C326" s="147" t="s">
        <v>92</v>
      </c>
      <c r="D326" s="147" t="s">
        <v>231</v>
      </c>
      <c r="E326" s="147" t="s">
        <v>601</v>
      </c>
      <c r="F326" s="147" t="s">
        <v>694</v>
      </c>
      <c r="G326" s="141">
        <f t="shared" si="10"/>
        <v>38440</v>
      </c>
      <c r="H326" s="141">
        <v>38440000</v>
      </c>
    </row>
    <row r="327" spans="1:8" ht="76.5">
      <c r="A327" s="99">
        <f t="shared" si="11"/>
        <v>316</v>
      </c>
      <c r="B327" s="144" t="s">
        <v>1194</v>
      </c>
      <c r="C327" s="147" t="s">
        <v>92</v>
      </c>
      <c r="D327" s="147" t="s">
        <v>231</v>
      </c>
      <c r="E327" s="147" t="s">
        <v>602</v>
      </c>
      <c r="F327" s="147" t="s">
        <v>101</v>
      </c>
      <c r="G327" s="141">
        <f t="shared" si="10"/>
        <v>1307</v>
      </c>
      <c r="H327" s="141">
        <v>1307000</v>
      </c>
    </row>
    <row r="328" spans="1:8" ht="25.5">
      <c r="A328" s="99">
        <f t="shared" si="11"/>
        <v>317</v>
      </c>
      <c r="B328" s="144" t="s">
        <v>1011</v>
      </c>
      <c r="C328" s="147" t="s">
        <v>92</v>
      </c>
      <c r="D328" s="147" t="s">
        <v>231</v>
      </c>
      <c r="E328" s="147" t="s">
        <v>602</v>
      </c>
      <c r="F328" s="147" t="s">
        <v>693</v>
      </c>
      <c r="G328" s="141">
        <f t="shared" si="10"/>
        <v>1307</v>
      </c>
      <c r="H328" s="141">
        <v>1307000</v>
      </c>
    </row>
    <row r="329" spans="1:8" ht="12.75">
      <c r="A329" s="99">
        <f t="shared" si="11"/>
        <v>318</v>
      </c>
      <c r="B329" s="144" t="s">
        <v>1195</v>
      </c>
      <c r="C329" s="147" t="s">
        <v>92</v>
      </c>
      <c r="D329" s="147" t="s">
        <v>232</v>
      </c>
      <c r="E329" s="147" t="s">
        <v>113</v>
      </c>
      <c r="F329" s="147" t="s">
        <v>101</v>
      </c>
      <c r="G329" s="141">
        <f t="shared" si="10"/>
        <v>252866.01</v>
      </c>
      <c r="H329" s="141">
        <v>252866010</v>
      </c>
    </row>
    <row r="330" spans="1:8" ht="38.25">
      <c r="A330" s="99">
        <f t="shared" si="11"/>
        <v>319</v>
      </c>
      <c r="B330" s="144" t="s">
        <v>1185</v>
      </c>
      <c r="C330" s="147" t="s">
        <v>92</v>
      </c>
      <c r="D330" s="147" t="s">
        <v>232</v>
      </c>
      <c r="E330" s="147" t="s">
        <v>764</v>
      </c>
      <c r="F330" s="147" t="s">
        <v>101</v>
      </c>
      <c r="G330" s="141">
        <f t="shared" si="10"/>
        <v>252866.01</v>
      </c>
      <c r="H330" s="141">
        <v>252866010</v>
      </c>
    </row>
    <row r="331" spans="1:8" ht="38.25">
      <c r="A331" s="99">
        <f t="shared" si="11"/>
        <v>320</v>
      </c>
      <c r="B331" s="144" t="s">
        <v>1196</v>
      </c>
      <c r="C331" s="147" t="s">
        <v>92</v>
      </c>
      <c r="D331" s="147" t="s">
        <v>232</v>
      </c>
      <c r="E331" s="147" t="s">
        <v>603</v>
      </c>
      <c r="F331" s="147" t="s">
        <v>101</v>
      </c>
      <c r="G331" s="141">
        <f t="shared" si="10"/>
        <v>252866.01</v>
      </c>
      <c r="H331" s="141">
        <v>252866010</v>
      </c>
    </row>
    <row r="332" spans="1:8" ht="63.75">
      <c r="A332" s="99">
        <f t="shared" si="11"/>
        <v>321</v>
      </c>
      <c r="B332" s="144" t="s">
        <v>1197</v>
      </c>
      <c r="C332" s="147" t="s">
        <v>92</v>
      </c>
      <c r="D332" s="147" t="s">
        <v>232</v>
      </c>
      <c r="E332" s="147" t="s">
        <v>604</v>
      </c>
      <c r="F332" s="147" t="s">
        <v>101</v>
      </c>
      <c r="G332" s="141">
        <f t="shared" si="10"/>
        <v>58252.59</v>
      </c>
      <c r="H332" s="141">
        <v>58252590</v>
      </c>
    </row>
    <row r="333" spans="1:8" ht="12.75">
      <c r="A333" s="99">
        <f t="shared" si="11"/>
        <v>322</v>
      </c>
      <c r="B333" s="144" t="s">
        <v>1040</v>
      </c>
      <c r="C333" s="147" t="s">
        <v>92</v>
      </c>
      <c r="D333" s="147" t="s">
        <v>232</v>
      </c>
      <c r="E333" s="147" t="s">
        <v>604</v>
      </c>
      <c r="F333" s="147" t="s">
        <v>694</v>
      </c>
      <c r="G333" s="141">
        <f t="shared" si="10"/>
        <v>58252.59</v>
      </c>
      <c r="H333" s="141">
        <v>58252590</v>
      </c>
    </row>
    <row r="334" spans="1:8" ht="102">
      <c r="A334" s="99">
        <f t="shared" si="11"/>
        <v>323</v>
      </c>
      <c r="B334" s="144" t="s">
        <v>1198</v>
      </c>
      <c r="C334" s="147" t="s">
        <v>92</v>
      </c>
      <c r="D334" s="147" t="s">
        <v>232</v>
      </c>
      <c r="E334" s="147" t="s">
        <v>605</v>
      </c>
      <c r="F334" s="147" t="s">
        <v>101</v>
      </c>
      <c r="G334" s="141">
        <f t="shared" si="10"/>
        <v>5360.32</v>
      </c>
      <c r="H334" s="141">
        <v>5360320</v>
      </c>
    </row>
    <row r="335" spans="1:8" ht="25.5">
      <c r="A335" s="99">
        <f t="shared" si="11"/>
        <v>324</v>
      </c>
      <c r="B335" s="144" t="s">
        <v>1011</v>
      </c>
      <c r="C335" s="147" t="s">
        <v>92</v>
      </c>
      <c r="D335" s="147" t="s">
        <v>232</v>
      </c>
      <c r="E335" s="147" t="s">
        <v>605</v>
      </c>
      <c r="F335" s="147" t="s">
        <v>693</v>
      </c>
      <c r="G335" s="141">
        <f t="shared" si="10"/>
        <v>5360.32</v>
      </c>
      <c r="H335" s="141">
        <v>5360320</v>
      </c>
    </row>
    <row r="336" spans="1:8" ht="38.25">
      <c r="A336" s="99">
        <f t="shared" si="11"/>
        <v>325</v>
      </c>
      <c r="B336" s="144" t="s">
        <v>1199</v>
      </c>
      <c r="C336" s="147" t="s">
        <v>92</v>
      </c>
      <c r="D336" s="147" t="s">
        <v>232</v>
      </c>
      <c r="E336" s="147" t="s">
        <v>606</v>
      </c>
      <c r="F336" s="147" t="s">
        <v>101</v>
      </c>
      <c r="G336" s="141">
        <f t="shared" si="10"/>
        <v>22821.2</v>
      </c>
      <c r="H336" s="141">
        <v>22821200</v>
      </c>
    </row>
    <row r="337" spans="1:8" ht="12.75">
      <c r="A337" s="99">
        <f t="shared" si="11"/>
        <v>326</v>
      </c>
      <c r="B337" s="144" t="s">
        <v>1040</v>
      </c>
      <c r="C337" s="147" t="s">
        <v>92</v>
      </c>
      <c r="D337" s="147" t="s">
        <v>232</v>
      </c>
      <c r="E337" s="147" t="s">
        <v>606</v>
      </c>
      <c r="F337" s="147" t="s">
        <v>694</v>
      </c>
      <c r="G337" s="141">
        <f t="shared" si="10"/>
        <v>114.844</v>
      </c>
      <c r="H337" s="141">
        <v>114844</v>
      </c>
    </row>
    <row r="338" spans="1:8" ht="25.5">
      <c r="A338" s="99">
        <f t="shared" si="11"/>
        <v>327</v>
      </c>
      <c r="B338" s="144" t="s">
        <v>1011</v>
      </c>
      <c r="C338" s="147" t="s">
        <v>92</v>
      </c>
      <c r="D338" s="147" t="s">
        <v>232</v>
      </c>
      <c r="E338" s="147" t="s">
        <v>606</v>
      </c>
      <c r="F338" s="147" t="s">
        <v>693</v>
      </c>
      <c r="G338" s="141">
        <f t="shared" si="10"/>
        <v>22696.856</v>
      </c>
      <c r="H338" s="141">
        <v>22696856</v>
      </c>
    </row>
    <row r="339" spans="1:8" ht="12.75">
      <c r="A339" s="99">
        <f t="shared" si="11"/>
        <v>328</v>
      </c>
      <c r="B339" s="144" t="s">
        <v>1041</v>
      </c>
      <c r="C339" s="147" t="s">
        <v>92</v>
      </c>
      <c r="D339" s="147" t="s">
        <v>232</v>
      </c>
      <c r="E339" s="147" t="s">
        <v>606</v>
      </c>
      <c r="F339" s="147" t="s">
        <v>695</v>
      </c>
      <c r="G339" s="141">
        <f t="shared" si="10"/>
        <v>9.5</v>
      </c>
      <c r="H339" s="141">
        <v>9500</v>
      </c>
    </row>
    <row r="340" spans="1:8" ht="25.5">
      <c r="A340" s="99">
        <f t="shared" si="11"/>
        <v>329</v>
      </c>
      <c r="B340" s="144" t="s">
        <v>1200</v>
      </c>
      <c r="C340" s="147" t="s">
        <v>92</v>
      </c>
      <c r="D340" s="147" t="s">
        <v>232</v>
      </c>
      <c r="E340" s="147" t="s">
        <v>607</v>
      </c>
      <c r="F340" s="147" t="s">
        <v>101</v>
      </c>
      <c r="G340" s="141">
        <f t="shared" si="10"/>
        <v>1194</v>
      </c>
      <c r="H340" s="141">
        <v>1194000</v>
      </c>
    </row>
    <row r="341" spans="1:8" ht="25.5">
      <c r="A341" s="99">
        <f t="shared" si="11"/>
        <v>330</v>
      </c>
      <c r="B341" s="144" t="s">
        <v>1011</v>
      </c>
      <c r="C341" s="147" t="s">
        <v>92</v>
      </c>
      <c r="D341" s="147" t="s">
        <v>232</v>
      </c>
      <c r="E341" s="147" t="s">
        <v>607</v>
      </c>
      <c r="F341" s="147" t="s">
        <v>693</v>
      </c>
      <c r="G341" s="141">
        <f aca="true" t="shared" si="12" ref="G341:G402">H341/1000</f>
        <v>1194</v>
      </c>
      <c r="H341" s="141">
        <v>1194000</v>
      </c>
    </row>
    <row r="342" spans="1:8" ht="51">
      <c r="A342" s="99">
        <f t="shared" si="11"/>
        <v>331</v>
      </c>
      <c r="B342" s="144" t="s">
        <v>1201</v>
      </c>
      <c r="C342" s="147" t="s">
        <v>92</v>
      </c>
      <c r="D342" s="147" t="s">
        <v>232</v>
      </c>
      <c r="E342" s="147" t="s">
        <v>608</v>
      </c>
      <c r="F342" s="147" t="s">
        <v>101</v>
      </c>
      <c r="G342" s="141">
        <f t="shared" si="12"/>
        <v>5405.38</v>
      </c>
      <c r="H342" s="141">
        <v>5405380</v>
      </c>
    </row>
    <row r="343" spans="1:8" ht="25.5">
      <c r="A343" s="99">
        <f t="shared" si="11"/>
        <v>332</v>
      </c>
      <c r="B343" s="144" t="s">
        <v>1011</v>
      </c>
      <c r="C343" s="147" t="s">
        <v>92</v>
      </c>
      <c r="D343" s="147" t="s">
        <v>232</v>
      </c>
      <c r="E343" s="147" t="s">
        <v>608</v>
      </c>
      <c r="F343" s="147" t="s">
        <v>693</v>
      </c>
      <c r="G343" s="141">
        <f t="shared" si="12"/>
        <v>5405.38</v>
      </c>
      <c r="H343" s="141">
        <v>5405380</v>
      </c>
    </row>
    <row r="344" spans="1:8" ht="51">
      <c r="A344" s="99">
        <f t="shared" si="11"/>
        <v>333</v>
      </c>
      <c r="B344" s="144" t="s">
        <v>1202</v>
      </c>
      <c r="C344" s="147" t="s">
        <v>92</v>
      </c>
      <c r="D344" s="147" t="s">
        <v>232</v>
      </c>
      <c r="E344" s="147" t="s">
        <v>609</v>
      </c>
      <c r="F344" s="147" t="s">
        <v>101</v>
      </c>
      <c r="G344" s="141">
        <f t="shared" si="12"/>
        <v>12506.1</v>
      </c>
      <c r="H344" s="141">
        <v>12506100</v>
      </c>
    </row>
    <row r="345" spans="1:8" ht="25.5">
      <c r="A345" s="99">
        <f t="shared" si="11"/>
        <v>334</v>
      </c>
      <c r="B345" s="144" t="s">
        <v>1011</v>
      </c>
      <c r="C345" s="147" t="s">
        <v>92</v>
      </c>
      <c r="D345" s="147" t="s">
        <v>232</v>
      </c>
      <c r="E345" s="147" t="s">
        <v>609</v>
      </c>
      <c r="F345" s="147" t="s">
        <v>693</v>
      </c>
      <c r="G345" s="141">
        <f t="shared" si="12"/>
        <v>12506.1</v>
      </c>
      <c r="H345" s="141">
        <v>12506100</v>
      </c>
    </row>
    <row r="346" spans="1:8" ht="63.75">
      <c r="A346" s="99">
        <f t="shared" si="11"/>
        <v>335</v>
      </c>
      <c r="B346" s="144" t="s">
        <v>1203</v>
      </c>
      <c r="C346" s="147" t="s">
        <v>92</v>
      </c>
      <c r="D346" s="147" t="s">
        <v>232</v>
      </c>
      <c r="E346" s="147" t="s">
        <v>610</v>
      </c>
      <c r="F346" s="147" t="s">
        <v>101</v>
      </c>
      <c r="G346" s="141">
        <f t="shared" si="12"/>
        <v>1400</v>
      </c>
      <c r="H346" s="141">
        <v>1400000</v>
      </c>
    </row>
    <row r="347" spans="1:8" ht="25.5">
      <c r="A347" s="99">
        <f t="shared" si="11"/>
        <v>336</v>
      </c>
      <c r="B347" s="144" t="s">
        <v>1011</v>
      </c>
      <c r="C347" s="147" t="s">
        <v>92</v>
      </c>
      <c r="D347" s="147" t="s">
        <v>232</v>
      </c>
      <c r="E347" s="147" t="s">
        <v>610</v>
      </c>
      <c r="F347" s="147" t="s">
        <v>693</v>
      </c>
      <c r="G347" s="141">
        <f t="shared" si="12"/>
        <v>1400</v>
      </c>
      <c r="H347" s="141">
        <v>1400000</v>
      </c>
    </row>
    <row r="348" spans="1:8" ht="102">
      <c r="A348" s="99">
        <f t="shared" si="11"/>
        <v>337</v>
      </c>
      <c r="B348" s="144" t="s">
        <v>1204</v>
      </c>
      <c r="C348" s="147" t="s">
        <v>92</v>
      </c>
      <c r="D348" s="147" t="s">
        <v>232</v>
      </c>
      <c r="E348" s="147" t="s">
        <v>611</v>
      </c>
      <c r="F348" s="147" t="s">
        <v>101</v>
      </c>
      <c r="G348" s="141">
        <f t="shared" si="12"/>
        <v>221.42</v>
      </c>
      <c r="H348" s="141">
        <v>221420</v>
      </c>
    </row>
    <row r="349" spans="1:8" ht="25.5">
      <c r="A349" s="99">
        <f t="shared" si="11"/>
        <v>338</v>
      </c>
      <c r="B349" s="144" t="s">
        <v>1011</v>
      </c>
      <c r="C349" s="147" t="s">
        <v>92</v>
      </c>
      <c r="D349" s="147" t="s">
        <v>232</v>
      </c>
      <c r="E349" s="147" t="s">
        <v>611</v>
      </c>
      <c r="F349" s="147" t="s">
        <v>693</v>
      </c>
      <c r="G349" s="141">
        <f t="shared" si="12"/>
        <v>221.42</v>
      </c>
      <c r="H349" s="141">
        <v>221420</v>
      </c>
    </row>
    <row r="350" spans="1:8" ht="102">
      <c r="A350" s="99">
        <f t="shared" si="11"/>
        <v>339</v>
      </c>
      <c r="B350" s="144" t="s">
        <v>1205</v>
      </c>
      <c r="C350" s="147" t="s">
        <v>92</v>
      </c>
      <c r="D350" s="147" t="s">
        <v>232</v>
      </c>
      <c r="E350" s="147" t="s">
        <v>612</v>
      </c>
      <c r="F350" s="147" t="s">
        <v>101</v>
      </c>
      <c r="G350" s="141">
        <f t="shared" si="12"/>
        <v>129266</v>
      </c>
      <c r="H350" s="141">
        <v>129266000</v>
      </c>
    </row>
    <row r="351" spans="1:8" ht="12.75">
      <c r="A351" s="99">
        <f t="shared" si="11"/>
        <v>340</v>
      </c>
      <c r="B351" s="144" t="s">
        <v>1040</v>
      </c>
      <c r="C351" s="147" t="s">
        <v>92</v>
      </c>
      <c r="D351" s="147" t="s">
        <v>232</v>
      </c>
      <c r="E351" s="147" t="s">
        <v>612</v>
      </c>
      <c r="F351" s="147" t="s">
        <v>694</v>
      </c>
      <c r="G351" s="141">
        <f t="shared" si="12"/>
        <v>129266</v>
      </c>
      <c r="H351" s="141">
        <v>129266000</v>
      </c>
    </row>
    <row r="352" spans="1:8" ht="102">
      <c r="A352" s="99">
        <f t="shared" si="11"/>
        <v>341</v>
      </c>
      <c r="B352" s="144" t="s">
        <v>1206</v>
      </c>
      <c r="C352" s="147" t="s">
        <v>92</v>
      </c>
      <c r="D352" s="147" t="s">
        <v>232</v>
      </c>
      <c r="E352" s="147" t="s">
        <v>613</v>
      </c>
      <c r="F352" s="147" t="s">
        <v>101</v>
      </c>
      <c r="G352" s="141">
        <f t="shared" si="12"/>
        <v>3920</v>
      </c>
      <c r="H352" s="141">
        <v>3920000</v>
      </c>
    </row>
    <row r="353" spans="1:8" ht="25.5">
      <c r="A353" s="99">
        <f t="shared" si="11"/>
        <v>342</v>
      </c>
      <c r="B353" s="144" t="s">
        <v>1011</v>
      </c>
      <c r="C353" s="147" t="s">
        <v>92</v>
      </c>
      <c r="D353" s="147" t="s">
        <v>232</v>
      </c>
      <c r="E353" s="147" t="s">
        <v>613</v>
      </c>
      <c r="F353" s="147" t="s">
        <v>693</v>
      </c>
      <c r="G353" s="141">
        <f t="shared" si="12"/>
        <v>3920</v>
      </c>
      <c r="H353" s="141">
        <v>3920000</v>
      </c>
    </row>
    <row r="354" spans="1:8" ht="25.5">
      <c r="A354" s="99">
        <f t="shared" si="11"/>
        <v>343</v>
      </c>
      <c r="B354" s="144" t="s">
        <v>1207</v>
      </c>
      <c r="C354" s="147" t="s">
        <v>92</v>
      </c>
      <c r="D354" s="147" t="s">
        <v>232</v>
      </c>
      <c r="E354" s="147" t="s">
        <v>614</v>
      </c>
      <c r="F354" s="147" t="s">
        <v>101</v>
      </c>
      <c r="G354" s="141">
        <f t="shared" si="12"/>
        <v>12519</v>
      </c>
      <c r="H354" s="141">
        <v>12519000</v>
      </c>
    </row>
    <row r="355" spans="1:8" ht="25.5">
      <c r="A355" s="99">
        <f t="shared" si="11"/>
        <v>344</v>
      </c>
      <c r="B355" s="144" t="s">
        <v>1011</v>
      </c>
      <c r="C355" s="147" t="s">
        <v>92</v>
      </c>
      <c r="D355" s="147" t="s">
        <v>232</v>
      </c>
      <c r="E355" s="147" t="s">
        <v>614</v>
      </c>
      <c r="F355" s="147" t="s">
        <v>693</v>
      </c>
      <c r="G355" s="141">
        <f t="shared" si="12"/>
        <v>12519</v>
      </c>
      <c r="H355" s="141">
        <v>12519000</v>
      </c>
    </row>
    <row r="356" spans="1:8" ht="12.75">
      <c r="A356" s="99">
        <f t="shared" si="11"/>
        <v>345</v>
      </c>
      <c r="B356" s="144" t="s">
        <v>1208</v>
      </c>
      <c r="C356" s="147" t="s">
        <v>92</v>
      </c>
      <c r="D356" s="147" t="s">
        <v>233</v>
      </c>
      <c r="E356" s="147" t="s">
        <v>113</v>
      </c>
      <c r="F356" s="147" t="s">
        <v>101</v>
      </c>
      <c r="G356" s="141">
        <f t="shared" si="12"/>
        <v>16127.1</v>
      </c>
      <c r="H356" s="141">
        <v>16127100</v>
      </c>
    </row>
    <row r="357" spans="1:8" ht="38.25">
      <c r="A357" s="99">
        <f t="shared" si="11"/>
        <v>346</v>
      </c>
      <c r="B357" s="144" t="s">
        <v>1185</v>
      </c>
      <c r="C357" s="147" t="s">
        <v>92</v>
      </c>
      <c r="D357" s="147" t="s">
        <v>233</v>
      </c>
      <c r="E357" s="147" t="s">
        <v>764</v>
      </c>
      <c r="F357" s="147" t="s">
        <v>101</v>
      </c>
      <c r="G357" s="141">
        <f t="shared" si="12"/>
        <v>16127.1</v>
      </c>
      <c r="H357" s="141">
        <v>16127100</v>
      </c>
    </row>
    <row r="358" spans="1:8" ht="38.25">
      <c r="A358" s="99">
        <f t="shared" si="11"/>
        <v>347</v>
      </c>
      <c r="B358" s="144" t="s">
        <v>1209</v>
      </c>
      <c r="C358" s="147" t="s">
        <v>92</v>
      </c>
      <c r="D358" s="147" t="s">
        <v>233</v>
      </c>
      <c r="E358" s="147" t="s">
        <v>619</v>
      </c>
      <c r="F358" s="147" t="s">
        <v>101</v>
      </c>
      <c r="G358" s="141">
        <f t="shared" si="12"/>
        <v>15552.1</v>
      </c>
      <c r="H358" s="141">
        <v>15552100</v>
      </c>
    </row>
    <row r="359" spans="1:8" ht="25.5">
      <c r="A359" s="99">
        <f t="shared" si="11"/>
        <v>348</v>
      </c>
      <c r="B359" s="144" t="s">
        <v>1210</v>
      </c>
      <c r="C359" s="147" t="s">
        <v>92</v>
      </c>
      <c r="D359" s="147" t="s">
        <v>233</v>
      </c>
      <c r="E359" s="147" t="s">
        <v>620</v>
      </c>
      <c r="F359" s="147" t="s">
        <v>101</v>
      </c>
      <c r="G359" s="141">
        <f t="shared" si="12"/>
        <v>6862</v>
      </c>
      <c r="H359" s="141">
        <v>6862000</v>
      </c>
    </row>
    <row r="360" spans="1:8" ht="25.5">
      <c r="A360" s="99">
        <f t="shared" si="11"/>
        <v>349</v>
      </c>
      <c r="B360" s="144" t="s">
        <v>1011</v>
      </c>
      <c r="C360" s="147" t="s">
        <v>92</v>
      </c>
      <c r="D360" s="147" t="s">
        <v>233</v>
      </c>
      <c r="E360" s="147" t="s">
        <v>620</v>
      </c>
      <c r="F360" s="147" t="s">
        <v>693</v>
      </c>
      <c r="G360" s="141">
        <f t="shared" si="12"/>
        <v>6862</v>
      </c>
      <c r="H360" s="141">
        <v>6862000</v>
      </c>
    </row>
    <row r="361" spans="1:8" ht="25.5">
      <c r="A361" s="99">
        <f t="shared" si="11"/>
        <v>350</v>
      </c>
      <c r="B361" s="144" t="s">
        <v>1211</v>
      </c>
      <c r="C361" s="147" t="s">
        <v>92</v>
      </c>
      <c r="D361" s="147" t="s">
        <v>233</v>
      </c>
      <c r="E361" s="147" t="s">
        <v>621</v>
      </c>
      <c r="F361" s="147" t="s">
        <v>101</v>
      </c>
      <c r="G361" s="141">
        <f t="shared" si="12"/>
        <v>870</v>
      </c>
      <c r="H361" s="141">
        <v>870000</v>
      </c>
    </row>
    <row r="362" spans="1:8" ht="25.5">
      <c r="A362" s="99">
        <f t="shared" si="11"/>
        <v>351</v>
      </c>
      <c r="B362" s="144" t="s">
        <v>1011</v>
      </c>
      <c r="C362" s="147" t="s">
        <v>92</v>
      </c>
      <c r="D362" s="147" t="s">
        <v>233</v>
      </c>
      <c r="E362" s="147" t="s">
        <v>621</v>
      </c>
      <c r="F362" s="147" t="s">
        <v>693</v>
      </c>
      <c r="G362" s="141">
        <f t="shared" si="12"/>
        <v>870</v>
      </c>
      <c r="H362" s="141">
        <v>870000</v>
      </c>
    </row>
    <row r="363" spans="1:8" ht="39.75" customHeight="1">
      <c r="A363" s="99">
        <f t="shared" si="11"/>
        <v>352</v>
      </c>
      <c r="B363" s="144" t="s">
        <v>1212</v>
      </c>
      <c r="C363" s="147" t="s">
        <v>92</v>
      </c>
      <c r="D363" s="147" t="s">
        <v>233</v>
      </c>
      <c r="E363" s="147" t="s">
        <v>622</v>
      </c>
      <c r="F363" s="147" t="s">
        <v>101</v>
      </c>
      <c r="G363" s="141">
        <f t="shared" si="12"/>
        <v>100</v>
      </c>
      <c r="H363" s="141">
        <v>100000</v>
      </c>
    </row>
    <row r="364" spans="1:8" ht="25.5">
      <c r="A364" s="99">
        <f t="shared" si="11"/>
        <v>353</v>
      </c>
      <c r="B364" s="144" t="s">
        <v>1011</v>
      </c>
      <c r="C364" s="147" t="s">
        <v>92</v>
      </c>
      <c r="D364" s="147" t="s">
        <v>233</v>
      </c>
      <c r="E364" s="147" t="s">
        <v>622</v>
      </c>
      <c r="F364" s="147" t="s">
        <v>693</v>
      </c>
      <c r="G364" s="141">
        <f t="shared" si="12"/>
        <v>100</v>
      </c>
      <c r="H364" s="141">
        <v>100000</v>
      </c>
    </row>
    <row r="365" spans="1:8" ht="12.75">
      <c r="A365" s="99">
        <f t="shared" si="11"/>
        <v>354</v>
      </c>
      <c r="B365" s="144" t="s">
        <v>1213</v>
      </c>
      <c r="C365" s="147" t="s">
        <v>92</v>
      </c>
      <c r="D365" s="147" t="s">
        <v>233</v>
      </c>
      <c r="E365" s="147" t="s">
        <v>623</v>
      </c>
      <c r="F365" s="147" t="s">
        <v>101</v>
      </c>
      <c r="G365" s="141">
        <f t="shared" si="12"/>
        <v>7720.1</v>
      </c>
      <c r="H365" s="141">
        <v>7720100</v>
      </c>
    </row>
    <row r="366" spans="1:8" ht="25.5">
      <c r="A366" s="99">
        <f t="shared" si="11"/>
        <v>355</v>
      </c>
      <c r="B366" s="144" t="s">
        <v>1011</v>
      </c>
      <c r="C366" s="147" t="s">
        <v>92</v>
      </c>
      <c r="D366" s="147" t="s">
        <v>233</v>
      </c>
      <c r="E366" s="147" t="s">
        <v>623</v>
      </c>
      <c r="F366" s="147" t="s">
        <v>693</v>
      </c>
      <c r="G366" s="141">
        <f t="shared" si="12"/>
        <v>7720.1</v>
      </c>
      <c r="H366" s="141">
        <v>7720100</v>
      </c>
    </row>
    <row r="367" spans="1:8" ht="26.25" customHeight="1">
      <c r="A367" s="99">
        <f t="shared" si="11"/>
        <v>356</v>
      </c>
      <c r="B367" s="144" t="s">
        <v>1214</v>
      </c>
      <c r="C367" s="147" t="s">
        <v>92</v>
      </c>
      <c r="D367" s="147" t="s">
        <v>233</v>
      </c>
      <c r="E367" s="147" t="s">
        <v>624</v>
      </c>
      <c r="F367" s="147" t="s">
        <v>101</v>
      </c>
      <c r="G367" s="141">
        <f t="shared" si="12"/>
        <v>575</v>
      </c>
      <c r="H367" s="141">
        <v>575000</v>
      </c>
    </row>
    <row r="368" spans="1:8" ht="38.25">
      <c r="A368" s="99">
        <f t="shared" si="11"/>
        <v>357</v>
      </c>
      <c r="B368" s="144" t="s">
        <v>1215</v>
      </c>
      <c r="C368" s="147" t="s">
        <v>92</v>
      </c>
      <c r="D368" s="147" t="s">
        <v>233</v>
      </c>
      <c r="E368" s="147" t="s">
        <v>625</v>
      </c>
      <c r="F368" s="147" t="s">
        <v>101</v>
      </c>
      <c r="G368" s="141">
        <f t="shared" si="12"/>
        <v>200</v>
      </c>
      <c r="H368" s="141">
        <v>200000</v>
      </c>
    </row>
    <row r="369" spans="1:8" ht="25.5">
      <c r="A369" s="99">
        <f aca="true" t="shared" si="13" ref="A369:A430">1+A368</f>
        <v>358</v>
      </c>
      <c r="B369" s="144" t="s">
        <v>1011</v>
      </c>
      <c r="C369" s="147" t="s">
        <v>92</v>
      </c>
      <c r="D369" s="147" t="s">
        <v>233</v>
      </c>
      <c r="E369" s="147" t="s">
        <v>625</v>
      </c>
      <c r="F369" s="147" t="s">
        <v>693</v>
      </c>
      <c r="G369" s="141">
        <f t="shared" si="12"/>
        <v>200</v>
      </c>
      <c r="H369" s="141">
        <v>200000</v>
      </c>
    </row>
    <row r="370" spans="1:8" ht="27" customHeight="1">
      <c r="A370" s="99">
        <f t="shared" si="13"/>
        <v>359</v>
      </c>
      <c r="B370" s="144" t="s">
        <v>1216</v>
      </c>
      <c r="C370" s="147" t="s">
        <v>92</v>
      </c>
      <c r="D370" s="147" t="s">
        <v>233</v>
      </c>
      <c r="E370" s="147" t="s">
        <v>626</v>
      </c>
      <c r="F370" s="147" t="s">
        <v>101</v>
      </c>
      <c r="G370" s="141">
        <f t="shared" si="12"/>
        <v>230</v>
      </c>
      <c r="H370" s="141">
        <v>230000</v>
      </c>
    </row>
    <row r="371" spans="1:8" ht="25.5">
      <c r="A371" s="99">
        <f t="shared" si="13"/>
        <v>360</v>
      </c>
      <c r="B371" s="144" t="s">
        <v>1011</v>
      </c>
      <c r="C371" s="147" t="s">
        <v>92</v>
      </c>
      <c r="D371" s="147" t="s">
        <v>233</v>
      </c>
      <c r="E371" s="147" t="s">
        <v>626</v>
      </c>
      <c r="F371" s="147" t="s">
        <v>693</v>
      </c>
      <c r="G371" s="141">
        <f t="shared" si="12"/>
        <v>230</v>
      </c>
      <c r="H371" s="141">
        <v>230000</v>
      </c>
    </row>
    <row r="372" spans="1:8" ht="25.5">
      <c r="A372" s="99">
        <f t="shared" si="13"/>
        <v>361</v>
      </c>
      <c r="B372" s="144" t="s">
        <v>1217</v>
      </c>
      <c r="C372" s="147" t="s">
        <v>92</v>
      </c>
      <c r="D372" s="147" t="s">
        <v>233</v>
      </c>
      <c r="E372" s="147" t="s">
        <v>627</v>
      </c>
      <c r="F372" s="147" t="s">
        <v>101</v>
      </c>
      <c r="G372" s="141">
        <f t="shared" si="12"/>
        <v>50</v>
      </c>
      <c r="H372" s="141">
        <v>50000</v>
      </c>
    </row>
    <row r="373" spans="1:8" ht="25.5">
      <c r="A373" s="99">
        <f t="shared" si="13"/>
        <v>362</v>
      </c>
      <c r="B373" s="144" t="s">
        <v>1011</v>
      </c>
      <c r="C373" s="147" t="s">
        <v>92</v>
      </c>
      <c r="D373" s="147" t="s">
        <v>233</v>
      </c>
      <c r="E373" s="147" t="s">
        <v>627</v>
      </c>
      <c r="F373" s="147" t="s">
        <v>693</v>
      </c>
      <c r="G373" s="141">
        <f t="shared" si="12"/>
        <v>50</v>
      </c>
      <c r="H373" s="141">
        <v>50000</v>
      </c>
    </row>
    <row r="374" spans="1:8" ht="27.75" customHeight="1">
      <c r="A374" s="99">
        <f t="shared" si="13"/>
        <v>363</v>
      </c>
      <c r="B374" s="144" t="s">
        <v>1218</v>
      </c>
      <c r="C374" s="147" t="s">
        <v>92</v>
      </c>
      <c r="D374" s="147" t="s">
        <v>233</v>
      </c>
      <c r="E374" s="147" t="s">
        <v>628</v>
      </c>
      <c r="F374" s="147" t="s">
        <v>101</v>
      </c>
      <c r="G374" s="141">
        <f t="shared" si="12"/>
        <v>90</v>
      </c>
      <c r="H374" s="141">
        <v>90000</v>
      </c>
    </row>
    <row r="375" spans="1:8" ht="25.5">
      <c r="A375" s="99">
        <f t="shared" si="13"/>
        <v>364</v>
      </c>
      <c r="B375" s="144" t="s">
        <v>1011</v>
      </c>
      <c r="C375" s="147" t="s">
        <v>92</v>
      </c>
      <c r="D375" s="147" t="s">
        <v>233</v>
      </c>
      <c r="E375" s="147" t="s">
        <v>628</v>
      </c>
      <c r="F375" s="147" t="s">
        <v>693</v>
      </c>
      <c r="G375" s="141">
        <f t="shared" si="12"/>
        <v>90</v>
      </c>
      <c r="H375" s="141">
        <v>90000</v>
      </c>
    </row>
    <row r="376" spans="1:8" ht="27" customHeight="1">
      <c r="A376" s="99">
        <f t="shared" si="13"/>
        <v>365</v>
      </c>
      <c r="B376" s="144" t="s">
        <v>1219</v>
      </c>
      <c r="C376" s="147" t="s">
        <v>92</v>
      </c>
      <c r="D376" s="147" t="s">
        <v>233</v>
      </c>
      <c r="E376" s="147" t="s">
        <v>629</v>
      </c>
      <c r="F376" s="147" t="s">
        <v>101</v>
      </c>
      <c r="G376" s="141">
        <f t="shared" si="12"/>
        <v>5</v>
      </c>
      <c r="H376" s="141">
        <v>5000</v>
      </c>
    </row>
    <row r="377" spans="1:8" ht="25.5">
      <c r="A377" s="99">
        <f t="shared" si="13"/>
        <v>366</v>
      </c>
      <c r="B377" s="144" t="s">
        <v>1011</v>
      </c>
      <c r="C377" s="147" t="s">
        <v>92</v>
      </c>
      <c r="D377" s="147" t="s">
        <v>233</v>
      </c>
      <c r="E377" s="147" t="s">
        <v>629</v>
      </c>
      <c r="F377" s="147" t="s">
        <v>693</v>
      </c>
      <c r="G377" s="141">
        <f t="shared" si="12"/>
        <v>5</v>
      </c>
      <c r="H377" s="141">
        <v>5000</v>
      </c>
    </row>
    <row r="378" spans="1:8" ht="12.75">
      <c r="A378" s="99">
        <f t="shared" si="13"/>
        <v>367</v>
      </c>
      <c r="B378" s="144" t="s">
        <v>1220</v>
      </c>
      <c r="C378" s="147" t="s">
        <v>92</v>
      </c>
      <c r="D378" s="147" t="s">
        <v>234</v>
      </c>
      <c r="E378" s="147" t="s">
        <v>113</v>
      </c>
      <c r="F378" s="147" t="s">
        <v>101</v>
      </c>
      <c r="G378" s="141">
        <f t="shared" si="12"/>
        <v>5981.19</v>
      </c>
      <c r="H378" s="141">
        <v>5981190</v>
      </c>
    </row>
    <row r="379" spans="1:8" ht="38.25">
      <c r="A379" s="99">
        <f t="shared" si="13"/>
        <v>368</v>
      </c>
      <c r="B379" s="144" t="s">
        <v>1185</v>
      </c>
      <c r="C379" s="147" t="s">
        <v>92</v>
      </c>
      <c r="D379" s="147" t="s">
        <v>234</v>
      </c>
      <c r="E379" s="147" t="s">
        <v>764</v>
      </c>
      <c r="F379" s="147" t="s">
        <v>101</v>
      </c>
      <c r="G379" s="141">
        <f t="shared" si="12"/>
        <v>5981.19</v>
      </c>
      <c r="H379" s="141">
        <v>5981190</v>
      </c>
    </row>
    <row r="380" spans="1:8" ht="51">
      <c r="A380" s="99">
        <f t="shared" si="13"/>
        <v>369</v>
      </c>
      <c r="B380" s="144" t="s">
        <v>1221</v>
      </c>
      <c r="C380" s="147" t="s">
        <v>92</v>
      </c>
      <c r="D380" s="147" t="s">
        <v>234</v>
      </c>
      <c r="E380" s="147" t="s">
        <v>643</v>
      </c>
      <c r="F380" s="147" t="s">
        <v>101</v>
      </c>
      <c r="G380" s="141">
        <f t="shared" si="12"/>
        <v>5981.19</v>
      </c>
      <c r="H380" s="141">
        <v>5981190</v>
      </c>
    </row>
    <row r="381" spans="1:8" ht="51">
      <c r="A381" s="99">
        <f t="shared" si="13"/>
        <v>370</v>
      </c>
      <c r="B381" s="144" t="s">
        <v>1222</v>
      </c>
      <c r="C381" s="147" t="s">
        <v>92</v>
      </c>
      <c r="D381" s="147" t="s">
        <v>234</v>
      </c>
      <c r="E381" s="147" t="s">
        <v>644</v>
      </c>
      <c r="F381" s="147" t="s">
        <v>101</v>
      </c>
      <c r="G381" s="141">
        <f t="shared" si="12"/>
        <v>5383.19</v>
      </c>
      <c r="H381" s="141">
        <v>5383190</v>
      </c>
    </row>
    <row r="382" spans="1:8" ht="12.75">
      <c r="A382" s="99">
        <f t="shared" si="13"/>
        <v>371</v>
      </c>
      <c r="B382" s="144" t="s">
        <v>1040</v>
      </c>
      <c r="C382" s="147" t="s">
        <v>92</v>
      </c>
      <c r="D382" s="147" t="s">
        <v>234</v>
      </c>
      <c r="E382" s="147" t="s">
        <v>644</v>
      </c>
      <c r="F382" s="147" t="s">
        <v>694</v>
      </c>
      <c r="G382" s="141">
        <f t="shared" si="12"/>
        <v>4128.506</v>
      </c>
      <c r="H382" s="141">
        <v>4128506</v>
      </c>
    </row>
    <row r="383" spans="1:8" ht="25.5">
      <c r="A383" s="99">
        <f t="shared" si="13"/>
        <v>372</v>
      </c>
      <c r="B383" s="144" t="s">
        <v>1011</v>
      </c>
      <c r="C383" s="147" t="s">
        <v>92</v>
      </c>
      <c r="D383" s="147" t="s">
        <v>234</v>
      </c>
      <c r="E383" s="147" t="s">
        <v>644</v>
      </c>
      <c r="F383" s="147" t="s">
        <v>693</v>
      </c>
      <c r="G383" s="141">
        <f t="shared" si="12"/>
        <v>1252.184</v>
      </c>
      <c r="H383" s="141">
        <v>1252184</v>
      </c>
    </row>
    <row r="384" spans="1:8" ht="12.75">
      <c r="A384" s="99">
        <f t="shared" si="13"/>
        <v>373</v>
      </c>
      <c r="B384" s="144" t="s">
        <v>1041</v>
      </c>
      <c r="C384" s="147" t="s">
        <v>92</v>
      </c>
      <c r="D384" s="147" t="s">
        <v>234</v>
      </c>
      <c r="E384" s="147" t="s">
        <v>644</v>
      </c>
      <c r="F384" s="147" t="s">
        <v>695</v>
      </c>
      <c r="G384" s="141">
        <f t="shared" si="12"/>
        <v>2.5</v>
      </c>
      <c r="H384" s="141">
        <v>2500</v>
      </c>
    </row>
    <row r="385" spans="1:8" ht="51">
      <c r="A385" s="99">
        <f t="shared" si="13"/>
        <v>374</v>
      </c>
      <c r="B385" s="144" t="s">
        <v>1223</v>
      </c>
      <c r="C385" s="147" t="s">
        <v>92</v>
      </c>
      <c r="D385" s="147" t="s">
        <v>234</v>
      </c>
      <c r="E385" s="147" t="s">
        <v>645</v>
      </c>
      <c r="F385" s="147" t="s">
        <v>101</v>
      </c>
      <c r="G385" s="141">
        <f t="shared" si="12"/>
        <v>598</v>
      </c>
      <c r="H385" s="141">
        <v>598000</v>
      </c>
    </row>
    <row r="386" spans="1:8" ht="25.5">
      <c r="A386" s="99">
        <f t="shared" si="13"/>
        <v>375</v>
      </c>
      <c r="B386" s="144" t="s">
        <v>1011</v>
      </c>
      <c r="C386" s="147" t="s">
        <v>92</v>
      </c>
      <c r="D386" s="147" t="s">
        <v>234</v>
      </c>
      <c r="E386" s="147" t="s">
        <v>645</v>
      </c>
      <c r="F386" s="147" t="s">
        <v>693</v>
      </c>
      <c r="G386" s="141">
        <f t="shared" si="12"/>
        <v>598</v>
      </c>
      <c r="H386" s="141">
        <v>598000</v>
      </c>
    </row>
    <row r="387" spans="1:8" ht="38.25">
      <c r="A387" s="112">
        <f t="shared" si="13"/>
        <v>376</v>
      </c>
      <c r="B387" s="113" t="s">
        <v>1224</v>
      </c>
      <c r="C387" s="111" t="s">
        <v>96</v>
      </c>
      <c r="D387" s="111" t="s">
        <v>102</v>
      </c>
      <c r="E387" s="111" t="s">
        <v>113</v>
      </c>
      <c r="F387" s="111" t="s">
        <v>101</v>
      </c>
      <c r="G387" s="109">
        <f t="shared" si="12"/>
        <v>103662.215</v>
      </c>
      <c r="H387" s="141">
        <v>103662215</v>
      </c>
    </row>
    <row r="388" spans="1:8" ht="12.75">
      <c r="A388" s="99">
        <f t="shared" si="13"/>
        <v>377</v>
      </c>
      <c r="B388" s="144" t="s">
        <v>1148</v>
      </c>
      <c r="C388" s="147" t="s">
        <v>96</v>
      </c>
      <c r="D388" s="147" t="s">
        <v>230</v>
      </c>
      <c r="E388" s="147" t="s">
        <v>113</v>
      </c>
      <c r="F388" s="147" t="s">
        <v>101</v>
      </c>
      <c r="G388" s="141">
        <f t="shared" si="12"/>
        <v>48736.9</v>
      </c>
      <c r="H388" s="141">
        <v>48736900</v>
      </c>
    </row>
    <row r="389" spans="1:8" ht="12.75">
      <c r="A389" s="99">
        <f t="shared" si="13"/>
        <v>378</v>
      </c>
      <c r="B389" s="144" t="s">
        <v>1195</v>
      </c>
      <c r="C389" s="147" t="s">
        <v>96</v>
      </c>
      <c r="D389" s="147" t="s">
        <v>232</v>
      </c>
      <c r="E389" s="147" t="s">
        <v>113</v>
      </c>
      <c r="F389" s="147" t="s">
        <v>101</v>
      </c>
      <c r="G389" s="141">
        <f t="shared" si="12"/>
        <v>46292.6</v>
      </c>
      <c r="H389" s="141">
        <v>46292600</v>
      </c>
    </row>
    <row r="390" spans="1:8" ht="51">
      <c r="A390" s="99">
        <f t="shared" si="13"/>
        <v>379</v>
      </c>
      <c r="B390" s="144" t="s">
        <v>1225</v>
      </c>
      <c r="C390" s="147" t="s">
        <v>96</v>
      </c>
      <c r="D390" s="147" t="s">
        <v>232</v>
      </c>
      <c r="E390" s="147" t="s">
        <v>765</v>
      </c>
      <c r="F390" s="147" t="s">
        <v>101</v>
      </c>
      <c r="G390" s="141">
        <f t="shared" si="12"/>
        <v>46292.6</v>
      </c>
      <c r="H390" s="141">
        <v>46292600</v>
      </c>
    </row>
    <row r="391" spans="1:8" ht="12.75">
      <c r="A391" s="99">
        <f t="shared" si="13"/>
        <v>380</v>
      </c>
      <c r="B391" s="144" t="s">
        <v>1226</v>
      </c>
      <c r="C391" s="147" t="s">
        <v>96</v>
      </c>
      <c r="D391" s="147" t="s">
        <v>232</v>
      </c>
      <c r="E391" s="147" t="s">
        <v>615</v>
      </c>
      <c r="F391" s="147" t="s">
        <v>101</v>
      </c>
      <c r="G391" s="141">
        <f t="shared" si="12"/>
        <v>46292.6</v>
      </c>
      <c r="H391" s="141">
        <v>46292600</v>
      </c>
    </row>
    <row r="392" spans="1:8" ht="38.25">
      <c r="A392" s="99">
        <f t="shared" si="13"/>
        <v>381</v>
      </c>
      <c r="B392" s="144" t="s">
        <v>1227</v>
      </c>
      <c r="C392" s="147" t="s">
        <v>96</v>
      </c>
      <c r="D392" s="147" t="s">
        <v>232</v>
      </c>
      <c r="E392" s="147" t="s">
        <v>616</v>
      </c>
      <c r="F392" s="147" t="s">
        <v>101</v>
      </c>
      <c r="G392" s="141">
        <f t="shared" si="12"/>
        <v>8361.7</v>
      </c>
      <c r="H392" s="141">
        <v>8361700</v>
      </c>
    </row>
    <row r="393" spans="1:8" ht="25.5">
      <c r="A393" s="99">
        <f t="shared" si="13"/>
        <v>382</v>
      </c>
      <c r="B393" s="144" t="s">
        <v>1011</v>
      </c>
      <c r="C393" s="147" t="s">
        <v>96</v>
      </c>
      <c r="D393" s="147" t="s">
        <v>232</v>
      </c>
      <c r="E393" s="147" t="s">
        <v>616</v>
      </c>
      <c r="F393" s="147" t="s">
        <v>693</v>
      </c>
      <c r="G393" s="141">
        <f t="shared" si="12"/>
        <v>8361.7</v>
      </c>
      <c r="H393" s="141">
        <v>8361700</v>
      </c>
    </row>
    <row r="394" spans="1:8" ht="25.5">
      <c r="A394" s="99">
        <f t="shared" si="13"/>
        <v>383</v>
      </c>
      <c r="B394" s="144" t="s">
        <v>1228</v>
      </c>
      <c r="C394" s="147" t="s">
        <v>96</v>
      </c>
      <c r="D394" s="147" t="s">
        <v>232</v>
      </c>
      <c r="E394" s="147" t="s">
        <v>617</v>
      </c>
      <c r="F394" s="147" t="s">
        <v>101</v>
      </c>
      <c r="G394" s="141">
        <f t="shared" si="12"/>
        <v>34214.4</v>
      </c>
      <c r="H394" s="141">
        <v>34214400</v>
      </c>
    </row>
    <row r="395" spans="1:8" ht="12.75">
      <c r="A395" s="99">
        <f t="shared" si="13"/>
        <v>384</v>
      </c>
      <c r="B395" s="144" t="s">
        <v>1040</v>
      </c>
      <c r="C395" s="147" t="s">
        <v>96</v>
      </c>
      <c r="D395" s="147" t="s">
        <v>232</v>
      </c>
      <c r="E395" s="147" t="s">
        <v>617</v>
      </c>
      <c r="F395" s="147" t="s">
        <v>694</v>
      </c>
      <c r="G395" s="141">
        <f t="shared" si="12"/>
        <v>29780.2</v>
      </c>
      <c r="H395" s="141">
        <v>29780200</v>
      </c>
    </row>
    <row r="396" spans="1:8" ht="25.5">
      <c r="A396" s="99">
        <f t="shared" si="13"/>
        <v>385</v>
      </c>
      <c r="B396" s="144" t="s">
        <v>1011</v>
      </c>
      <c r="C396" s="147" t="s">
        <v>96</v>
      </c>
      <c r="D396" s="147" t="s">
        <v>232</v>
      </c>
      <c r="E396" s="147" t="s">
        <v>617</v>
      </c>
      <c r="F396" s="147" t="s">
        <v>693</v>
      </c>
      <c r="G396" s="141">
        <f t="shared" si="12"/>
        <v>4390.7</v>
      </c>
      <c r="H396" s="141">
        <v>4390700</v>
      </c>
    </row>
    <row r="397" spans="1:8" ht="12.75">
      <c r="A397" s="99">
        <f t="shared" si="13"/>
        <v>386</v>
      </c>
      <c r="B397" s="144" t="s">
        <v>1041</v>
      </c>
      <c r="C397" s="147" t="s">
        <v>96</v>
      </c>
      <c r="D397" s="147" t="s">
        <v>232</v>
      </c>
      <c r="E397" s="147" t="s">
        <v>617</v>
      </c>
      <c r="F397" s="147" t="s">
        <v>695</v>
      </c>
      <c r="G397" s="141">
        <f t="shared" si="12"/>
        <v>43.5</v>
      </c>
      <c r="H397" s="141">
        <v>43500</v>
      </c>
    </row>
    <row r="398" spans="1:8" ht="25.5">
      <c r="A398" s="99">
        <f t="shared" si="13"/>
        <v>387</v>
      </c>
      <c r="B398" s="144" t="s">
        <v>1229</v>
      </c>
      <c r="C398" s="147" t="s">
        <v>96</v>
      </c>
      <c r="D398" s="147" t="s">
        <v>232</v>
      </c>
      <c r="E398" s="147" t="s">
        <v>618</v>
      </c>
      <c r="F398" s="147" t="s">
        <v>101</v>
      </c>
      <c r="G398" s="141">
        <f t="shared" si="12"/>
        <v>3716.5</v>
      </c>
      <c r="H398" s="141">
        <v>3716500</v>
      </c>
    </row>
    <row r="399" spans="1:8" ht="25.5">
      <c r="A399" s="99">
        <f t="shared" si="13"/>
        <v>388</v>
      </c>
      <c r="B399" s="144" t="s">
        <v>1011</v>
      </c>
      <c r="C399" s="147" t="s">
        <v>96</v>
      </c>
      <c r="D399" s="147" t="s">
        <v>232</v>
      </c>
      <c r="E399" s="147" t="s">
        <v>618</v>
      </c>
      <c r="F399" s="147" t="s">
        <v>693</v>
      </c>
      <c r="G399" s="141">
        <f t="shared" si="12"/>
        <v>3716.5</v>
      </c>
      <c r="H399" s="141">
        <v>3716500</v>
      </c>
    </row>
    <row r="400" spans="1:8" ht="12.75">
      <c r="A400" s="99">
        <f t="shared" si="13"/>
        <v>389</v>
      </c>
      <c r="B400" s="144" t="s">
        <v>1208</v>
      </c>
      <c r="C400" s="147" t="s">
        <v>96</v>
      </c>
      <c r="D400" s="147" t="s">
        <v>233</v>
      </c>
      <c r="E400" s="147" t="s">
        <v>113</v>
      </c>
      <c r="F400" s="147" t="s">
        <v>101</v>
      </c>
      <c r="G400" s="141">
        <f t="shared" si="12"/>
        <v>2444.3</v>
      </c>
      <c r="H400" s="141">
        <v>2444300</v>
      </c>
    </row>
    <row r="401" spans="1:8" ht="51">
      <c r="A401" s="99">
        <f t="shared" si="13"/>
        <v>390</v>
      </c>
      <c r="B401" s="144" t="s">
        <v>1225</v>
      </c>
      <c r="C401" s="147" t="s">
        <v>96</v>
      </c>
      <c r="D401" s="147" t="s">
        <v>233</v>
      </c>
      <c r="E401" s="147" t="s">
        <v>765</v>
      </c>
      <c r="F401" s="147" t="s">
        <v>101</v>
      </c>
      <c r="G401" s="141">
        <f t="shared" si="12"/>
        <v>2444.3</v>
      </c>
      <c r="H401" s="141">
        <v>2444300</v>
      </c>
    </row>
    <row r="402" spans="1:8" ht="25.5">
      <c r="A402" s="99">
        <f t="shared" si="13"/>
        <v>391</v>
      </c>
      <c r="B402" s="144" t="s">
        <v>1230</v>
      </c>
      <c r="C402" s="147" t="s">
        <v>96</v>
      </c>
      <c r="D402" s="147" t="s">
        <v>233</v>
      </c>
      <c r="E402" s="147" t="s">
        <v>630</v>
      </c>
      <c r="F402" s="147" t="s">
        <v>101</v>
      </c>
      <c r="G402" s="141">
        <f t="shared" si="12"/>
        <v>1712.3</v>
      </c>
      <c r="H402" s="141">
        <v>1712300</v>
      </c>
    </row>
    <row r="403" spans="1:8" ht="38.25">
      <c r="A403" s="99">
        <f t="shared" si="13"/>
        <v>392</v>
      </c>
      <c r="B403" s="144" t="s">
        <v>1231</v>
      </c>
      <c r="C403" s="147" t="s">
        <v>96</v>
      </c>
      <c r="D403" s="147" t="s">
        <v>233</v>
      </c>
      <c r="E403" s="147" t="s">
        <v>631</v>
      </c>
      <c r="F403" s="147" t="s">
        <v>101</v>
      </c>
      <c r="G403" s="141">
        <f aca="true" t="shared" si="14" ref="G403:G464">H403/1000</f>
        <v>135</v>
      </c>
      <c r="H403" s="141">
        <v>135000</v>
      </c>
    </row>
    <row r="404" spans="1:8" ht="25.5">
      <c r="A404" s="99">
        <f t="shared" si="13"/>
        <v>393</v>
      </c>
      <c r="B404" s="144" t="s">
        <v>1011</v>
      </c>
      <c r="C404" s="147" t="s">
        <v>96</v>
      </c>
      <c r="D404" s="147" t="s">
        <v>233</v>
      </c>
      <c r="E404" s="147" t="s">
        <v>631</v>
      </c>
      <c r="F404" s="147" t="s">
        <v>693</v>
      </c>
      <c r="G404" s="141">
        <f t="shared" si="14"/>
        <v>135</v>
      </c>
      <c r="H404" s="141">
        <v>135000</v>
      </c>
    </row>
    <row r="405" spans="1:8" ht="25.5">
      <c r="A405" s="99">
        <f t="shared" si="13"/>
        <v>394</v>
      </c>
      <c r="B405" s="144" t="s">
        <v>1233</v>
      </c>
      <c r="C405" s="147" t="s">
        <v>96</v>
      </c>
      <c r="D405" s="147" t="s">
        <v>233</v>
      </c>
      <c r="E405" s="147" t="s">
        <v>633</v>
      </c>
      <c r="F405" s="147" t="s">
        <v>101</v>
      </c>
      <c r="G405" s="141">
        <f t="shared" si="14"/>
        <v>665</v>
      </c>
      <c r="H405" s="141">
        <v>665000</v>
      </c>
    </row>
    <row r="406" spans="1:8" ht="12.75">
      <c r="A406" s="99">
        <f t="shared" si="13"/>
        <v>395</v>
      </c>
      <c r="B406" s="144" t="s">
        <v>1040</v>
      </c>
      <c r="C406" s="147" t="s">
        <v>96</v>
      </c>
      <c r="D406" s="147" t="s">
        <v>233</v>
      </c>
      <c r="E406" s="147" t="s">
        <v>633</v>
      </c>
      <c r="F406" s="147" t="s">
        <v>694</v>
      </c>
      <c r="G406" s="141">
        <f t="shared" si="14"/>
        <v>120</v>
      </c>
      <c r="H406" s="141">
        <v>120000</v>
      </c>
    </row>
    <row r="407" spans="1:8" ht="25.5">
      <c r="A407" s="99">
        <f t="shared" si="13"/>
        <v>396</v>
      </c>
      <c r="B407" s="144" t="s">
        <v>1011</v>
      </c>
      <c r="C407" s="147" t="s">
        <v>96</v>
      </c>
      <c r="D407" s="147" t="s">
        <v>233</v>
      </c>
      <c r="E407" s="147" t="s">
        <v>633</v>
      </c>
      <c r="F407" s="147" t="s">
        <v>693</v>
      </c>
      <c r="G407" s="141">
        <f t="shared" si="14"/>
        <v>545</v>
      </c>
      <c r="H407" s="141">
        <v>545000</v>
      </c>
    </row>
    <row r="408" spans="1:8" ht="38.25">
      <c r="A408" s="99">
        <f t="shared" si="13"/>
        <v>397</v>
      </c>
      <c r="B408" s="144" t="s">
        <v>1234</v>
      </c>
      <c r="C408" s="147" t="s">
        <v>96</v>
      </c>
      <c r="D408" s="147" t="s">
        <v>233</v>
      </c>
      <c r="E408" s="147" t="s">
        <v>634</v>
      </c>
      <c r="F408" s="147" t="s">
        <v>101</v>
      </c>
      <c r="G408" s="141">
        <f t="shared" si="14"/>
        <v>912.3</v>
      </c>
      <c r="H408" s="141">
        <v>912300</v>
      </c>
    </row>
    <row r="409" spans="1:8" ht="12.75">
      <c r="A409" s="99">
        <f t="shared" si="13"/>
        <v>398</v>
      </c>
      <c r="B409" s="144" t="s">
        <v>1040</v>
      </c>
      <c r="C409" s="147" t="s">
        <v>96</v>
      </c>
      <c r="D409" s="147" t="s">
        <v>233</v>
      </c>
      <c r="E409" s="147" t="s">
        <v>634</v>
      </c>
      <c r="F409" s="147" t="s">
        <v>694</v>
      </c>
      <c r="G409" s="141">
        <f t="shared" si="14"/>
        <v>796.9</v>
      </c>
      <c r="H409" s="141">
        <v>796900</v>
      </c>
    </row>
    <row r="410" spans="1:8" ht="25.5">
      <c r="A410" s="99">
        <f t="shared" si="13"/>
        <v>399</v>
      </c>
      <c r="B410" s="144" t="s">
        <v>1011</v>
      </c>
      <c r="C410" s="147" t="s">
        <v>96</v>
      </c>
      <c r="D410" s="147" t="s">
        <v>233</v>
      </c>
      <c r="E410" s="147" t="s">
        <v>634</v>
      </c>
      <c r="F410" s="147" t="s">
        <v>693</v>
      </c>
      <c r="G410" s="141">
        <f t="shared" si="14"/>
        <v>115.4</v>
      </c>
      <c r="H410" s="141">
        <v>115400</v>
      </c>
    </row>
    <row r="411" spans="1:8" ht="12.75">
      <c r="A411" s="99">
        <f t="shared" si="13"/>
        <v>400</v>
      </c>
      <c r="B411" s="144" t="s">
        <v>1235</v>
      </c>
      <c r="C411" s="147" t="s">
        <v>96</v>
      </c>
      <c r="D411" s="147" t="s">
        <v>233</v>
      </c>
      <c r="E411" s="147" t="s">
        <v>635</v>
      </c>
      <c r="F411" s="147" t="s">
        <v>101</v>
      </c>
      <c r="G411" s="141">
        <f t="shared" si="14"/>
        <v>732</v>
      </c>
      <c r="H411" s="141">
        <v>732000</v>
      </c>
    </row>
    <row r="412" spans="1:8" ht="51">
      <c r="A412" s="99">
        <f t="shared" si="13"/>
        <v>401</v>
      </c>
      <c r="B412" s="144" t="s">
        <v>1236</v>
      </c>
      <c r="C412" s="147" t="s">
        <v>96</v>
      </c>
      <c r="D412" s="147" t="s">
        <v>233</v>
      </c>
      <c r="E412" s="147" t="s">
        <v>636</v>
      </c>
      <c r="F412" s="147" t="s">
        <v>101</v>
      </c>
      <c r="G412" s="141">
        <f t="shared" si="14"/>
        <v>185</v>
      </c>
      <c r="H412" s="141">
        <v>185000</v>
      </c>
    </row>
    <row r="413" spans="1:8" ht="25.5">
      <c r="A413" s="99">
        <f t="shared" si="13"/>
        <v>402</v>
      </c>
      <c r="B413" s="144" t="s">
        <v>1011</v>
      </c>
      <c r="C413" s="147" t="s">
        <v>96</v>
      </c>
      <c r="D413" s="147" t="s">
        <v>233</v>
      </c>
      <c r="E413" s="147" t="s">
        <v>636</v>
      </c>
      <c r="F413" s="147" t="s">
        <v>693</v>
      </c>
      <c r="G413" s="141">
        <f t="shared" si="14"/>
        <v>185</v>
      </c>
      <c r="H413" s="141">
        <v>185000</v>
      </c>
    </row>
    <row r="414" spans="1:8" ht="25.5">
      <c r="A414" s="99">
        <f t="shared" si="13"/>
        <v>403</v>
      </c>
      <c r="B414" s="144" t="s">
        <v>1237</v>
      </c>
      <c r="C414" s="147" t="s">
        <v>96</v>
      </c>
      <c r="D414" s="147" t="s">
        <v>233</v>
      </c>
      <c r="E414" s="147" t="s">
        <v>637</v>
      </c>
      <c r="F414" s="147" t="s">
        <v>101</v>
      </c>
      <c r="G414" s="141">
        <f t="shared" si="14"/>
        <v>50</v>
      </c>
      <c r="H414" s="141">
        <v>50000</v>
      </c>
    </row>
    <row r="415" spans="1:8" ht="25.5">
      <c r="A415" s="99">
        <f t="shared" si="13"/>
        <v>404</v>
      </c>
      <c r="B415" s="144" t="s">
        <v>1011</v>
      </c>
      <c r="C415" s="147" t="s">
        <v>96</v>
      </c>
      <c r="D415" s="147" t="s">
        <v>233</v>
      </c>
      <c r="E415" s="147" t="s">
        <v>637</v>
      </c>
      <c r="F415" s="147" t="s">
        <v>693</v>
      </c>
      <c r="G415" s="141">
        <f t="shared" si="14"/>
        <v>50</v>
      </c>
      <c r="H415" s="141">
        <v>50000</v>
      </c>
    </row>
    <row r="416" spans="1:8" ht="51">
      <c r="A416" s="99">
        <f t="shared" si="13"/>
        <v>405</v>
      </c>
      <c r="B416" s="144" t="s">
        <v>1238</v>
      </c>
      <c r="C416" s="147" t="s">
        <v>96</v>
      </c>
      <c r="D416" s="147" t="s">
        <v>233</v>
      </c>
      <c r="E416" s="147" t="s">
        <v>638</v>
      </c>
      <c r="F416" s="147" t="s">
        <v>101</v>
      </c>
      <c r="G416" s="141">
        <f t="shared" si="14"/>
        <v>90</v>
      </c>
      <c r="H416" s="141">
        <v>90000</v>
      </c>
    </row>
    <row r="417" spans="1:8" ht="25.5">
      <c r="A417" s="99">
        <f t="shared" si="13"/>
        <v>406</v>
      </c>
      <c r="B417" s="144" t="s">
        <v>1011</v>
      </c>
      <c r="C417" s="147" t="s">
        <v>96</v>
      </c>
      <c r="D417" s="147" t="s">
        <v>233</v>
      </c>
      <c r="E417" s="147" t="s">
        <v>638</v>
      </c>
      <c r="F417" s="147" t="s">
        <v>693</v>
      </c>
      <c r="G417" s="141">
        <f t="shared" si="14"/>
        <v>90</v>
      </c>
      <c r="H417" s="141">
        <v>90000</v>
      </c>
    </row>
    <row r="418" spans="1:8" ht="25.5">
      <c r="A418" s="99">
        <f t="shared" si="13"/>
        <v>407</v>
      </c>
      <c r="B418" s="144" t="s">
        <v>1239</v>
      </c>
      <c r="C418" s="147" t="s">
        <v>96</v>
      </c>
      <c r="D418" s="147" t="s">
        <v>233</v>
      </c>
      <c r="E418" s="147" t="s">
        <v>639</v>
      </c>
      <c r="F418" s="147" t="s">
        <v>101</v>
      </c>
      <c r="G418" s="141">
        <f t="shared" si="14"/>
        <v>42</v>
      </c>
      <c r="H418" s="141">
        <v>42000</v>
      </c>
    </row>
    <row r="419" spans="1:8" ht="25.5">
      <c r="A419" s="99">
        <f t="shared" si="13"/>
        <v>408</v>
      </c>
      <c r="B419" s="144" t="s">
        <v>1011</v>
      </c>
      <c r="C419" s="147" t="s">
        <v>96</v>
      </c>
      <c r="D419" s="147" t="s">
        <v>233</v>
      </c>
      <c r="E419" s="147" t="s">
        <v>639</v>
      </c>
      <c r="F419" s="147" t="s">
        <v>693</v>
      </c>
      <c r="G419" s="141">
        <f t="shared" si="14"/>
        <v>42</v>
      </c>
      <c r="H419" s="141">
        <v>42000</v>
      </c>
    </row>
    <row r="420" spans="1:8" ht="38.25">
      <c r="A420" s="99">
        <f t="shared" si="13"/>
        <v>409</v>
      </c>
      <c r="B420" s="144" t="s">
        <v>1240</v>
      </c>
      <c r="C420" s="147" t="s">
        <v>96</v>
      </c>
      <c r="D420" s="147" t="s">
        <v>233</v>
      </c>
      <c r="E420" s="147" t="s">
        <v>640</v>
      </c>
      <c r="F420" s="147" t="s">
        <v>101</v>
      </c>
      <c r="G420" s="141">
        <f t="shared" si="14"/>
        <v>125</v>
      </c>
      <c r="H420" s="141">
        <v>125000</v>
      </c>
    </row>
    <row r="421" spans="1:8" ht="25.5">
      <c r="A421" s="99">
        <f t="shared" si="13"/>
        <v>410</v>
      </c>
      <c r="B421" s="144" t="s">
        <v>1011</v>
      </c>
      <c r="C421" s="147" t="s">
        <v>96</v>
      </c>
      <c r="D421" s="147" t="s">
        <v>233</v>
      </c>
      <c r="E421" s="147" t="s">
        <v>640</v>
      </c>
      <c r="F421" s="147" t="s">
        <v>693</v>
      </c>
      <c r="G421" s="141">
        <f t="shared" si="14"/>
        <v>125</v>
      </c>
      <c r="H421" s="141">
        <v>125000</v>
      </c>
    </row>
    <row r="422" spans="1:8" ht="25.5">
      <c r="A422" s="99">
        <f t="shared" si="13"/>
        <v>411</v>
      </c>
      <c r="B422" s="144" t="s">
        <v>1241</v>
      </c>
      <c r="C422" s="147" t="s">
        <v>96</v>
      </c>
      <c r="D422" s="147" t="s">
        <v>233</v>
      </c>
      <c r="E422" s="147" t="s">
        <v>641</v>
      </c>
      <c r="F422" s="147" t="s">
        <v>101</v>
      </c>
      <c r="G422" s="141">
        <f t="shared" si="14"/>
        <v>105</v>
      </c>
      <c r="H422" s="141">
        <v>105000</v>
      </c>
    </row>
    <row r="423" spans="1:8" ht="12.75">
      <c r="A423" s="99">
        <f t="shared" si="13"/>
        <v>412</v>
      </c>
      <c r="B423" s="144" t="s">
        <v>1040</v>
      </c>
      <c r="C423" s="147" t="s">
        <v>96</v>
      </c>
      <c r="D423" s="147" t="s">
        <v>233</v>
      </c>
      <c r="E423" s="147" t="s">
        <v>641</v>
      </c>
      <c r="F423" s="147" t="s">
        <v>694</v>
      </c>
      <c r="G423" s="141">
        <f t="shared" si="14"/>
        <v>50.6</v>
      </c>
      <c r="H423" s="141">
        <v>50600</v>
      </c>
    </row>
    <row r="424" spans="1:8" ht="25.5">
      <c r="A424" s="99">
        <f t="shared" si="13"/>
        <v>413</v>
      </c>
      <c r="B424" s="144" t="s">
        <v>1011</v>
      </c>
      <c r="C424" s="147" t="s">
        <v>96</v>
      </c>
      <c r="D424" s="147" t="s">
        <v>233</v>
      </c>
      <c r="E424" s="147" t="s">
        <v>641</v>
      </c>
      <c r="F424" s="147" t="s">
        <v>693</v>
      </c>
      <c r="G424" s="141">
        <f t="shared" si="14"/>
        <v>54.4</v>
      </c>
      <c r="H424" s="141">
        <v>54400</v>
      </c>
    </row>
    <row r="425" spans="1:8" ht="51">
      <c r="A425" s="99">
        <f t="shared" si="13"/>
        <v>414</v>
      </c>
      <c r="B425" s="144" t="s">
        <v>1242</v>
      </c>
      <c r="C425" s="147" t="s">
        <v>96</v>
      </c>
      <c r="D425" s="147" t="s">
        <v>233</v>
      </c>
      <c r="E425" s="147" t="s">
        <v>642</v>
      </c>
      <c r="F425" s="147" t="s">
        <v>101</v>
      </c>
      <c r="G425" s="141">
        <f t="shared" si="14"/>
        <v>135</v>
      </c>
      <c r="H425" s="141">
        <v>135000</v>
      </c>
    </row>
    <row r="426" spans="1:8" ht="12.75">
      <c r="A426" s="99">
        <f t="shared" si="13"/>
        <v>415</v>
      </c>
      <c r="B426" s="144" t="s">
        <v>1040</v>
      </c>
      <c r="C426" s="147" t="s">
        <v>96</v>
      </c>
      <c r="D426" s="147" t="s">
        <v>233</v>
      </c>
      <c r="E426" s="147" t="s">
        <v>642</v>
      </c>
      <c r="F426" s="147" t="s">
        <v>694</v>
      </c>
      <c r="G426" s="141">
        <f t="shared" si="14"/>
        <v>17.5</v>
      </c>
      <c r="H426" s="141">
        <v>17500</v>
      </c>
    </row>
    <row r="427" spans="1:8" ht="25.5">
      <c r="A427" s="99">
        <f t="shared" si="13"/>
        <v>416</v>
      </c>
      <c r="B427" s="144" t="s">
        <v>1011</v>
      </c>
      <c r="C427" s="147" t="s">
        <v>96</v>
      </c>
      <c r="D427" s="147" t="s">
        <v>233</v>
      </c>
      <c r="E427" s="147" t="s">
        <v>642</v>
      </c>
      <c r="F427" s="147" t="s">
        <v>693</v>
      </c>
      <c r="G427" s="141">
        <f t="shared" si="14"/>
        <v>117.5</v>
      </c>
      <c r="H427" s="141">
        <v>117500</v>
      </c>
    </row>
    <row r="428" spans="1:8" ht="12.75">
      <c r="A428" s="99">
        <f t="shared" si="13"/>
        <v>417</v>
      </c>
      <c r="B428" s="144" t="s">
        <v>1243</v>
      </c>
      <c r="C428" s="147" t="s">
        <v>96</v>
      </c>
      <c r="D428" s="147" t="s">
        <v>235</v>
      </c>
      <c r="E428" s="147" t="s">
        <v>113</v>
      </c>
      <c r="F428" s="147" t="s">
        <v>101</v>
      </c>
      <c r="G428" s="141">
        <f t="shared" si="14"/>
        <v>21956.96</v>
      </c>
      <c r="H428" s="141">
        <v>21956960</v>
      </c>
    </row>
    <row r="429" spans="1:8" ht="12.75">
      <c r="A429" s="99">
        <f t="shared" si="13"/>
        <v>418</v>
      </c>
      <c r="B429" s="144" t="s">
        <v>1244</v>
      </c>
      <c r="C429" s="147" t="s">
        <v>96</v>
      </c>
      <c r="D429" s="147" t="s">
        <v>236</v>
      </c>
      <c r="E429" s="147" t="s">
        <v>113</v>
      </c>
      <c r="F429" s="147" t="s">
        <v>101</v>
      </c>
      <c r="G429" s="141">
        <f t="shared" si="14"/>
        <v>20324.86</v>
      </c>
      <c r="H429" s="141">
        <v>20324860</v>
      </c>
    </row>
    <row r="430" spans="1:8" ht="39.75" customHeight="1">
      <c r="A430" s="99">
        <f t="shared" si="13"/>
        <v>419</v>
      </c>
      <c r="B430" s="144" t="s">
        <v>1225</v>
      </c>
      <c r="C430" s="147" t="s">
        <v>96</v>
      </c>
      <c r="D430" s="147" t="s">
        <v>236</v>
      </c>
      <c r="E430" s="147" t="s">
        <v>765</v>
      </c>
      <c r="F430" s="147" t="s">
        <v>101</v>
      </c>
      <c r="G430" s="141">
        <f t="shared" si="14"/>
        <v>20324.86</v>
      </c>
      <c r="H430" s="141">
        <v>20324860</v>
      </c>
    </row>
    <row r="431" spans="1:8" ht="12.75">
      <c r="A431" s="99">
        <f aca="true" t="shared" si="15" ref="A431:A494">1+A430</f>
        <v>420</v>
      </c>
      <c r="B431" s="144" t="s">
        <v>1245</v>
      </c>
      <c r="C431" s="147" t="s">
        <v>96</v>
      </c>
      <c r="D431" s="147" t="s">
        <v>236</v>
      </c>
      <c r="E431" s="147" t="s">
        <v>646</v>
      </c>
      <c r="F431" s="147" t="s">
        <v>101</v>
      </c>
      <c r="G431" s="141">
        <f t="shared" si="14"/>
        <v>20324.86</v>
      </c>
      <c r="H431" s="141">
        <v>20324860</v>
      </c>
    </row>
    <row r="432" spans="1:8" ht="25.5">
      <c r="A432" s="99">
        <f t="shared" si="15"/>
        <v>421</v>
      </c>
      <c r="B432" s="144" t="s">
        <v>1246</v>
      </c>
      <c r="C432" s="147" t="s">
        <v>96</v>
      </c>
      <c r="D432" s="147" t="s">
        <v>236</v>
      </c>
      <c r="E432" s="147" t="s">
        <v>647</v>
      </c>
      <c r="F432" s="147" t="s">
        <v>101</v>
      </c>
      <c r="G432" s="141">
        <f t="shared" si="14"/>
        <v>147.5</v>
      </c>
      <c r="H432" s="141">
        <v>147500</v>
      </c>
    </row>
    <row r="433" spans="1:8" ht="25.5">
      <c r="A433" s="99">
        <f t="shared" si="15"/>
        <v>422</v>
      </c>
      <c r="B433" s="144" t="s">
        <v>1011</v>
      </c>
      <c r="C433" s="147" t="s">
        <v>96</v>
      </c>
      <c r="D433" s="147" t="s">
        <v>236</v>
      </c>
      <c r="E433" s="147" t="s">
        <v>647</v>
      </c>
      <c r="F433" s="147" t="s">
        <v>693</v>
      </c>
      <c r="G433" s="141">
        <f t="shared" si="14"/>
        <v>147.5</v>
      </c>
      <c r="H433" s="141">
        <v>147500</v>
      </c>
    </row>
    <row r="434" spans="1:8" ht="63.75">
      <c r="A434" s="99">
        <f t="shared" si="15"/>
        <v>423</v>
      </c>
      <c r="B434" s="144" t="s">
        <v>1247</v>
      </c>
      <c r="C434" s="147" t="s">
        <v>96</v>
      </c>
      <c r="D434" s="147" t="s">
        <v>236</v>
      </c>
      <c r="E434" s="147" t="s">
        <v>687</v>
      </c>
      <c r="F434" s="147" t="s">
        <v>101</v>
      </c>
      <c r="G434" s="141">
        <f t="shared" si="14"/>
        <v>10363.44</v>
      </c>
      <c r="H434" s="141">
        <v>10363440</v>
      </c>
    </row>
    <row r="435" spans="1:8" ht="12.75">
      <c r="A435" s="99">
        <f t="shared" si="15"/>
        <v>424</v>
      </c>
      <c r="B435" s="144" t="s">
        <v>1105</v>
      </c>
      <c r="C435" s="147" t="s">
        <v>96</v>
      </c>
      <c r="D435" s="147" t="s">
        <v>236</v>
      </c>
      <c r="E435" s="147" t="s">
        <v>687</v>
      </c>
      <c r="F435" s="147" t="s">
        <v>684</v>
      </c>
      <c r="G435" s="141">
        <f t="shared" si="14"/>
        <v>10363.44</v>
      </c>
      <c r="H435" s="141">
        <v>10363440</v>
      </c>
    </row>
    <row r="436" spans="1:8" ht="12.75">
      <c r="A436" s="99">
        <f t="shared" si="15"/>
        <v>425</v>
      </c>
      <c r="B436" s="144" t="s">
        <v>1248</v>
      </c>
      <c r="C436" s="147" t="s">
        <v>96</v>
      </c>
      <c r="D436" s="147" t="s">
        <v>236</v>
      </c>
      <c r="E436" s="147" t="s">
        <v>648</v>
      </c>
      <c r="F436" s="147" t="s">
        <v>101</v>
      </c>
      <c r="G436" s="141">
        <f t="shared" si="14"/>
        <v>3198</v>
      </c>
      <c r="H436" s="141">
        <v>3198000</v>
      </c>
    </row>
    <row r="437" spans="1:8" ht="12.75">
      <c r="A437" s="99">
        <f t="shared" si="15"/>
        <v>426</v>
      </c>
      <c r="B437" s="144" t="s">
        <v>1040</v>
      </c>
      <c r="C437" s="147" t="s">
        <v>96</v>
      </c>
      <c r="D437" s="147" t="s">
        <v>236</v>
      </c>
      <c r="E437" s="147" t="s">
        <v>648</v>
      </c>
      <c r="F437" s="147" t="s">
        <v>694</v>
      </c>
      <c r="G437" s="141">
        <f t="shared" si="14"/>
        <v>1824</v>
      </c>
      <c r="H437" s="141">
        <v>1824000</v>
      </c>
    </row>
    <row r="438" spans="1:8" ht="25.5">
      <c r="A438" s="99">
        <f t="shared" si="15"/>
        <v>427</v>
      </c>
      <c r="B438" s="144" t="s">
        <v>1011</v>
      </c>
      <c r="C438" s="147" t="s">
        <v>96</v>
      </c>
      <c r="D438" s="147" t="s">
        <v>236</v>
      </c>
      <c r="E438" s="147" t="s">
        <v>648</v>
      </c>
      <c r="F438" s="147" t="s">
        <v>693</v>
      </c>
      <c r="G438" s="141">
        <f t="shared" si="14"/>
        <v>1374</v>
      </c>
      <c r="H438" s="141">
        <v>1374000</v>
      </c>
    </row>
    <row r="439" spans="1:8" ht="38.25">
      <c r="A439" s="99">
        <f t="shared" si="15"/>
        <v>428</v>
      </c>
      <c r="B439" s="144" t="s">
        <v>1249</v>
      </c>
      <c r="C439" s="147" t="s">
        <v>96</v>
      </c>
      <c r="D439" s="147" t="s">
        <v>236</v>
      </c>
      <c r="E439" s="147" t="s">
        <v>649</v>
      </c>
      <c r="F439" s="147" t="s">
        <v>101</v>
      </c>
      <c r="G439" s="141">
        <f t="shared" si="14"/>
        <v>1400.5</v>
      </c>
      <c r="H439" s="141">
        <v>1400500</v>
      </c>
    </row>
    <row r="440" spans="1:8" ht="12.75">
      <c r="A440" s="99">
        <f t="shared" si="15"/>
        <v>429</v>
      </c>
      <c r="B440" s="144" t="s">
        <v>1040</v>
      </c>
      <c r="C440" s="147" t="s">
        <v>96</v>
      </c>
      <c r="D440" s="147" t="s">
        <v>236</v>
      </c>
      <c r="E440" s="147" t="s">
        <v>649</v>
      </c>
      <c r="F440" s="147" t="s">
        <v>694</v>
      </c>
      <c r="G440" s="141">
        <f t="shared" si="14"/>
        <v>1287.2</v>
      </c>
      <c r="H440" s="141">
        <v>1287200</v>
      </c>
    </row>
    <row r="441" spans="1:8" ht="25.5">
      <c r="A441" s="99">
        <f t="shared" si="15"/>
        <v>430</v>
      </c>
      <c r="B441" s="144" t="s">
        <v>1011</v>
      </c>
      <c r="C441" s="147" t="s">
        <v>96</v>
      </c>
      <c r="D441" s="147" t="s">
        <v>236</v>
      </c>
      <c r="E441" s="147" t="s">
        <v>649</v>
      </c>
      <c r="F441" s="147" t="s">
        <v>693</v>
      </c>
      <c r="G441" s="141">
        <f t="shared" si="14"/>
        <v>113.3</v>
      </c>
      <c r="H441" s="141">
        <v>113300</v>
      </c>
    </row>
    <row r="442" spans="1:8" ht="25.5">
      <c r="A442" s="99">
        <f t="shared" si="15"/>
        <v>431</v>
      </c>
      <c r="B442" s="144" t="s">
        <v>1250</v>
      </c>
      <c r="C442" s="147" t="s">
        <v>96</v>
      </c>
      <c r="D442" s="147" t="s">
        <v>236</v>
      </c>
      <c r="E442" s="147" t="s">
        <v>650</v>
      </c>
      <c r="F442" s="147" t="s">
        <v>101</v>
      </c>
      <c r="G442" s="141">
        <f t="shared" si="14"/>
        <v>4664.42</v>
      </c>
      <c r="H442" s="141">
        <v>4664420</v>
      </c>
    </row>
    <row r="443" spans="1:8" ht="25.5">
      <c r="A443" s="99">
        <f t="shared" si="15"/>
        <v>432</v>
      </c>
      <c r="B443" s="144" t="s">
        <v>1011</v>
      </c>
      <c r="C443" s="147" t="s">
        <v>96</v>
      </c>
      <c r="D443" s="147" t="s">
        <v>236</v>
      </c>
      <c r="E443" s="147" t="s">
        <v>650</v>
      </c>
      <c r="F443" s="147" t="s">
        <v>693</v>
      </c>
      <c r="G443" s="141">
        <f t="shared" si="14"/>
        <v>4664.42</v>
      </c>
      <c r="H443" s="141">
        <v>4664420</v>
      </c>
    </row>
    <row r="444" spans="1:8" ht="25.5">
      <c r="A444" s="99">
        <f t="shared" si="15"/>
        <v>433</v>
      </c>
      <c r="B444" s="144" t="s">
        <v>1251</v>
      </c>
      <c r="C444" s="147" t="s">
        <v>96</v>
      </c>
      <c r="D444" s="147" t="s">
        <v>236</v>
      </c>
      <c r="E444" s="147" t="s">
        <v>651</v>
      </c>
      <c r="F444" s="147" t="s">
        <v>101</v>
      </c>
      <c r="G444" s="141">
        <f t="shared" si="14"/>
        <v>64</v>
      </c>
      <c r="H444" s="141">
        <v>64000</v>
      </c>
    </row>
    <row r="445" spans="1:8" ht="25.5">
      <c r="A445" s="99">
        <f t="shared" si="15"/>
        <v>434</v>
      </c>
      <c r="B445" s="144" t="s">
        <v>1011</v>
      </c>
      <c r="C445" s="147" t="s">
        <v>96</v>
      </c>
      <c r="D445" s="147" t="s">
        <v>236</v>
      </c>
      <c r="E445" s="147" t="s">
        <v>651</v>
      </c>
      <c r="F445" s="147" t="s">
        <v>693</v>
      </c>
      <c r="G445" s="141">
        <f t="shared" si="14"/>
        <v>64</v>
      </c>
      <c r="H445" s="141">
        <v>64000</v>
      </c>
    </row>
    <row r="446" spans="1:8" ht="12.75">
      <c r="A446" s="99">
        <f t="shared" si="15"/>
        <v>435</v>
      </c>
      <c r="B446" s="144" t="s">
        <v>1252</v>
      </c>
      <c r="C446" s="147" t="s">
        <v>96</v>
      </c>
      <c r="D446" s="147" t="s">
        <v>236</v>
      </c>
      <c r="E446" s="147" t="s">
        <v>652</v>
      </c>
      <c r="F446" s="147" t="s">
        <v>101</v>
      </c>
      <c r="G446" s="141">
        <f t="shared" si="14"/>
        <v>437</v>
      </c>
      <c r="H446" s="141">
        <v>437000</v>
      </c>
    </row>
    <row r="447" spans="1:8" ht="25.5">
      <c r="A447" s="99">
        <f t="shared" si="15"/>
        <v>436</v>
      </c>
      <c r="B447" s="144" t="s">
        <v>1011</v>
      </c>
      <c r="C447" s="147" t="s">
        <v>96</v>
      </c>
      <c r="D447" s="147" t="s">
        <v>236</v>
      </c>
      <c r="E447" s="147" t="s">
        <v>652</v>
      </c>
      <c r="F447" s="147" t="s">
        <v>693</v>
      </c>
      <c r="G447" s="141">
        <f t="shared" si="14"/>
        <v>437</v>
      </c>
      <c r="H447" s="141">
        <v>437000</v>
      </c>
    </row>
    <row r="448" spans="1:8" ht="76.5">
      <c r="A448" s="99">
        <f t="shared" si="15"/>
        <v>437</v>
      </c>
      <c r="B448" s="144" t="s">
        <v>1253</v>
      </c>
      <c r="C448" s="147" t="s">
        <v>96</v>
      </c>
      <c r="D448" s="147" t="s">
        <v>236</v>
      </c>
      <c r="E448" s="147" t="s">
        <v>653</v>
      </c>
      <c r="F448" s="147" t="s">
        <v>101</v>
      </c>
      <c r="G448" s="141">
        <f t="shared" si="14"/>
        <v>50</v>
      </c>
      <c r="H448" s="141">
        <v>50000</v>
      </c>
    </row>
    <row r="449" spans="1:8" ht="25.5">
      <c r="A449" s="99">
        <f t="shared" si="15"/>
        <v>438</v>
      </c>
      <c r="B449" s="144" t="s">
        <v>1011</v>
      </c>
      <c r="C449" s="147" t="s">
        <v>96</v>
      </c>
      <c r="D449" s="147" t="s">
        <v>236</v>
      </c>
      <c r="E449" s="147" t="s">
        <v>653</v>
      </c>
      <c r="F449" s="147" t="s">
        <v>693</v>
      </c>
      <c r="G449" s="141">
        <f t="shared" si="14"/>
        <v>50</v>
      </c>
      <c r="H449" s="141">
        <v>50000</v>
      </c>
    </row>
    <row r="450" spans="1:8" ht="12.75">
      <c r="A450" s="99">
        <f t="shared" si="15"/>
        <v>439</v>
      </c>
      <c r="B450" s="144" t="s">
        <v>1254</v>
      </c>
      <c r="C450" s="147" t="s">
        <v>96</v>
      </c>
      <c r="D450" s="147" t="s">
        <v>79</v>
      </c>
      <c r="E450" s="147" t="s">
        <v>113</v>
      </c>
      <c r="F450" s="147" t="s">
        <v>101</v>
      </c>
      <c r="G450" s="141">
        <f t="shared" si="14"/>
        <v>1632.1</v>
      </c>
      <c r="H450" s="141">
        <v>1632100</v>
      </c>
    </row>
    <row r="451" spans="1:8" ht="51">
      <c r="A451" s="99">
        <f t="shared" si="15"/>
        <v>440</v>
      </c>
      <c r="B451" s="144" t="s">
        <v>1225</v>
      </c>
      <c r="C451" s="147" t="s">
        <v>96</v>
      </c>
      <c r="D451" s="147" t="s">
        <v>79</v>
      </c>
      <c r="E451" s="147" t="s">
        <v>765</v>
      </c>
      <c r="F451" s="147" t="s">
        <v>101</v>
      </c>
      <c r="G451" s="141">
        <f t="shared" si="14"/>
        <v>1632.1</v>
      </c>
      <c r="H451" s="141">
        <v>1632100</v>
      </c>
    </row>
    <row r="452" spans="1:8" ht="12.75">
      <c r="A452" s="99">
        <f t="shared" si="15"/>
        <v>441</v>
      </c>
      <c r="B452" s="144" t="s">
        <v>1255</v>
      </c>
      <c r="C452" s="147" t="s">
        <v>96</v>
      </c>
      <c r="D452" s="147" t="s">
        <v>79</v>
      </c>
      <c r="E452" s="147" t="s">
        <v>654</v>
      </c>
      <c r="F452" s="147" t="s">
        <v>101</v>
      </c>
      <c r="G452" s="141">
        <f t="shared" si="14"/>
        <v>1632.1</v>
      </c>
      <c r="H452" s="141">
        <v>1632100</v>
      </c>
    </row>
    <row r="453" spans="1:8" ht="38.25">
      <c r="A453" s="99">
        <f t="shared" si="15"/>
        <v>442</v>
      </c>
      <c r="B453" s="144" t="s">
        <v>1256</v>
      </c>
      <c r="C453" s="147" t="s">
        <v>96</v>
      </c>
      <c r="D453" s="147" t="s">
        <v>79</v>
      </c>
      <c r="E453" s="147" t="s">
        <v>655</v>
      </c>
      <c r="F453" s="147" t="s">
        <v>101</v>
      </c>
      <c r="G453" s="141">
        <f t="shared" si="14"/>
        <v>1629.1</v>
      </c>
      <c r="H453" s="141">
        <v>1629100</v>
      </c>
    </row>
    <row r="454" spans="1:8" ht="25.5">
      <c r="A454" s="99">
        <f t="shared" si="15"/>
        <v>443</v>
      </c>
      <c r="B454" s="144" t="s">
        <v>1011</v>
      </c>
      <c r="C454" s="147" t="s">
        <v>96</v>
      </c>
      <c r="D454" s="147" t="s">
        <v>79</v>
      </c>
      <c r="E454" s="147" t="s">
        <v>655</v>
      </c>
      <c r="F454" s="147" t="s">
        <v>693</v>
      </c>
      <c r="G454" s="141">
        <f t="shared" si="14"/>
        <v>1629.1</v>
      </c>
      <c r="H454" s="141">
        <v>1629100</v>
      </c>
    </row>
    <row r="455" spans="1:8" ht="38.25">
      <c r="A455" s="99">
        <f t="shared" si="15"/>
        <v>444</v>
      </c>
      <c r="B455" s="144" t="s">
        <v>1257</v>
      </c>
      <c r="C455" s="147" t="s">
        <v>96</v>
      </c>
      <c r="D455" s="147" t="s">
        <v>79</v>
      </c>
      <c r="E455" s="147" t="s">
        <v>656</v>
      </c>
      <c r="F455" s="147" t="s">
        <v>101</v>
      </c>
      <c r="G455" s="141">
        <f t="shared" si="14"/>
        <v>3</v>
      </c>
      <c r="H455" s="141">
        <v>3000</v>
      </c>
    </row>
    <row r="456" spans="1:8" ht="25.5">
      <c r="A456" s="99">
        <f t="shared" si="15"/>
        <v>445</v>
      </c>
      <c r="B456" s="144" t="s">
        <v>1011</v>
      </c>
      <c r="C456" s="147" t="s">
        <v>96</v>
      </c>
      <c r="D456" s="147" t="s">
        <v>79</v>
      </c>
      <c r="E456" s="147" t="s">
        <v>656</v>
      </c>
      <c r="F456" s="147" t="s">
        <v>693</v>
      </c>
      <c r="G456" s="141">
        <f t="shared" si="14"/>
        <v>3</v>
      </c>
      <c r="H456" s="141">
        <v>3000</v>
      </c>
    </row>
    <row r="457" spans="1:8" ht="12.75">
      <c r="A457" s="99">
        <f t="shared" si="15"/>
        <v>446</v>
      </c>
      <c r="B457" s="144" t="s">
        <v>1152</v>
      </c>
      <c r="C457" s="147" t="s">
        <v>96</v>
      </c>
      <c r="D457" s="147" t="s">
        <v>237</v>
      </c>
      <c r="E457" s="147" t="s">
        <v>113</v>
      </c>
      <c r="F457" s="147" t="s">
        <v>101</v>
      </c>
      <c r="G457" s="141">
        <f t="shared" si="14"/>
        <v>1512</v>
      </c>
      <c r="H457" s="141">
        <v>1512000</v>
      </c>
    </row>
    <row r="458" spans="1:8" ht="12.75">
      <c r="A458" s="99">
        <f t="shared" si="15"/>
        <v>447</v>
      </c>
      <c r="B458" s="144" t="s">
        <v>1156</v>
      </c>
      <c r="C458" s="147" t="s">
        <v>96</v>
      </c>
      <c r="D458" s="147" t="s">
        <v>239</v>
      </c>
      <c r="E458" s="147" t="s">
        <v>113</v>
      </c>
      <c r="F458" s="147" t="s">
        <v>101</v>
      </c>
      <c r="G458" s="141">
        <f t="shared" si="14"/>
        <v>1512</v>
      </c>
      <c r="H458" s="141">
        <v>1512000</v>
      </c>
    </row>
    <row r="459" spans="1:8" ht="36.75" customHeight="1">
      <c r="A459" s="99">
        <f t="shared" si="15"/>
        <v>448</v>
      </c>
      <c r="B459" s="144" t="s">
        <v>1225</v>
      </c>
      <c r="C459" s="147" t="s">
        <v>96</v>
      </c>
      <c r="D459" s="147" t="s">
        <v>239</v>
      </c>
      <c r="E459" s="147" t="s">
        <v>765</v>
      </c>
      <c r="F459" s="147" t="s">
        <v>101</v>
      </c>
      <c r="G459" s="141">
        <f t="shared" si="14"/>
        <v>1512</v>
      </c>
      <c r="H459" s="141">
        <v>1512000</v>
      </c>
    </row>
    <row r="460" spans="1:8" ht="25.5">
      <c r="A460" s="99">
        <f t="shared" si="15"/>
        <v>449</v>
      </c>
      <c r="B460" s="144" t="s">
        <v>1258</v>
      </c>
      <c r="C460" s="147" t="s">
        <v>96</v>
      </c>
      <c r="D460" s="147" t="s">
        <v>239</v>
      </c>
      <c r="E460" s="147" t="s">
        <v>660</v>
      </c>
      <c r="F460" s="147" t="s">
        <v>101</v>
      </c>
      <c r="G460" s="141">
        <f t="shared" si="14"/>
        <v>1512</v>
      </c>
      <c r="H460" s="141">
        <v>1512000</v>
      </c>
    </row>
    <row r="461" spans="1:8" ht="25.5">
      <c r="A461" s="99">
        <f t="shared" si="15"/>
        <v>450</v>
      </c>
      <c r="B461" s="144" t="s">
        <v>1259</v>
      </c>
      <c r="C461" s="147" t="s">
        <v>96</v>
      </c>
      <c r="D461" s="147" t="s">
        <v>239</v>
      </c>
      <c r="E461" s="147" t="s">
        <v>661</v>
      </c>
      <c r="F461" s="147" t="s">
        <v>101</v>
      </c>
      <c r="G461" s="141">
        <f t="shared" si="14"/>
        <v>1512</v>
      </c>
      <c r="H461" s="141">
        <v>1512000</v>
      </c>
    </row>
    <row r="462" spans="1:8" ht="25.5">
      <c r="A462" s="99">
        <f t="shared" si="15"/>
        <v>451</v>
      </c>
      <c r="B462" s="144" t="s">
        <v>1158</v>
      </c>
      <c r="C462" s="147" t="s">
        <v>96</v>
      </c>
      <c r="D462" s="147" t="s">
        <v>239</v>
      </c>
      <c r="E462" s="147" t="s">
        <v>661</v>
      </c>
      <c r="F462" s="147" t="s">
        <v>698</v>
      </c>
      <c r="G462" s="141">
        <f t="shared" si="14"/>
        <v>1512</v>
      </c>
      <c r="H462" s="141">
        <v>1512000</v>
      </c>
    </row>
    <row r="463" spans="1:8" ht="12.75">
      <c r="A463" s="99">
        <f t="shared" si="15"/>
        <v>452</v>
      </c>
      <c r="B463" s="144" t="s">
        <v>1260</v>
      </c>
      <c r="C463" s="147" t="s">
        <v>96</v>
      </c>
      <c r="D463" s="147" t="s">
        <v>240</v>
      </c>
      <c r="E463" s="147" t="s">
        <v>113</v>
      </c>
      <c r="F463" s="147" t="s">
        <v>101</v>
      </c>
      <c r="G463" s="141">
        <f t="shared" si="14"/>
        <v>31456.355</v>
      </c>
      <c r="H463" s="141">
        <v>31456355</v>
      </c>
    </row>
    <row r="464" spans="1:8" ht="12.75">
      <c r="A464" s="99">
        <f t="shared" si="15"/>
        <v>453</v>
      </c>
      <c r="B464" s="144" t="s">
        <v>1261</v>
      </c>
      <c r="C464" s="147" t="s">
        <v>96</v>
      </c>
      <c r="D464" s="147" t="s">
        <v>297</v>
      </c>
      <c r="E464" s="147" t="s">
        <v>113</v>
      </c>
      <c r="F464" s="147" t="s">
        <v>101</v>
      </c>
      <c r="G464" s="141">
        <f t="shared" si="14"/>
        <v>9057.1</v>
      </c>
      <c r="H464" s="141">
        <v>9057100</v>
      </c>
    </row>
    <row r="465" spans="1:8" ht="39.75" customHeight="1">
      <c r="A465" s="99">
        <f t="shared" si="15"/>
        <v>454</v>
      </c>
      <c r="B465" s="144" t="s">
        <v>1225</v>
      </c>
      <c r="C465" s="147" t="s">
        <v>96</v>
      </c>
      <c r="D465" s="147" t="s">
        <v>297</v>
      </c>
      <c r="E465" s="147" t="s">
        <v>765</v>
      </c>
      <c r="F465" s="147" t="s">
        <v>101</v>
      </c>
      <c r="G465" s="141">
        <f aca="true" t="shared" si="16" ref="G465:G508">H465/1000</f>
        <v>9057.1</v>
      </c>
      <c r="H465" s="141">
        <v>9057100</v>
      </c>
    </row>
    <row r="466" spans="1:8" ht="12.75" customHeight="1">
      <c r="A466" s="99">
        <f t="shared" si="15"/>
        <v>455</v>
      </c>
      <c r="B466" s="144" t="s">
        <v>1262</v>
      </c>
      <c r="C466" s="147" t="s">
        <v>96</v>
      </c>
      <c r="D466" s="147" t="s">
        <v>297</v>
      </c>
      <c r="E466" s="147" t="s">
        <v>674</v>
      </c>
      <c r="F466" s="147" t="s">
        <v>101</v>
      </c>
      <c r="G466" s="141">
        <f t="shared" si="16"/>
        <v>9057.1</v>
      </c>
      <c r="H466" s="141">
        <v>9057100</v>
      </c>
    </row>
    <row r="467" spans="1:8" ht="38.25">
      <c r="A467" s="99">
        <f t="shared" si="15"/>
        <v>456</v>
      </c>
      <c r="B467" s="144" t="s">
        <v>1263</v>
      </c>
      <c r="C467" s="147" t="s">
        <v>96</v>
      </c>
      <c r="D467" s="147" t="s">
        <v>297</v>
      </c>
      <c r="E467" s="147" t="s">
        <v>675</v>
      </c>
      <c r="F467" s="147" t="s">
        <v>101</v>
      </c>
      <c r="G467" s="141">
        <f t="shared" si="16"/>
        <v>242.5</v>
      </c>
      <c r="H467" s="141">
        <v>242500</v>
      </c>
    </row>
    <row r="468" spans="1:8" ht="25.5">
      <c r="A468" s="99">
        <f t="shared" si="15"/>
        <v>457</v>
      </c>
      <c r="B468" s="144" t="s">
        <v>1011</v>
      </c>
      <c r="C468" s="147" t="s">
        <v>96</v>
      </c>
      <c r="D468" s="147" t="s">
        <v>297</v>
      </c>
      <c r="E468" s="147" t="s">
        <v>675</v>
      </c>
      <c r="F468" s="147" t="s">
        <v>693</v>
      </c>
      <c r="G468" s="141">
        <f t="shared" si="16"/>
        <v>242.5</v>
      </c>
      <c r="H468" s="141">
        <v>242500</v>
      </c>
    </row>
    <row r="469" spans="1:8" ht="25.5">
      <c r="A469" s="99">
        <f t="shared" si="15"/>
        <v>458</v>
      </c>
      <c r="B469" s="144" t="s">
        <v>1264</v>
      </c>
      <c r="C469" s="147" t="s">
        <v>96</v>
      </c>
      <c r="D469" s="147" t="s">
        <v>297</v>
      </c>
      <c r="E469" s="147" t="s">
        <v>676</v>
      </c>
      <c r="F469" s="147" t="s">
        <v>101</v>
      </c>
      <c r="G469" s="141">
        <f t="shared" si="16"/>
        <v>7720.9</v>
      </c>
      <c r="H469" s="141">
        <v>7720900</v>
      </c>
    </row>
    <row r="470" spans="1:8" ht="12.75">
      <c r="A470" s="99">
        <f t="shared" si="15"/>
        <v>459</v>
      </c>
      <c r="B470" s="144" t="s">
        <v>1040</v>
      </c>
      <c r="C470" s="147" t="s">
        <v>96</v>
      </c>
      <c r="D470" s="147" t="s">
        <v>297</v>
      </c>
      <c r="E470" s="147" t="s">
        <v>676</v>
      </c>
      <c r="F470" s="147" t="s">
        <v>694</v>
      </c>
      <c r="G470" s="141">
        <f t="shared" si="16"/>
        <v>5862.4</v>
      </c>
      <c r="H470" s="141">
        <v>5862400</v>
      </c>
    </row>
    <row r="471" spans="1:8" ht="25.5">
      <c r="A471" s="99">
        <f t="shared" si="15"/>
        <v>460</v>
      </c>
      <c r="B471" s="144" t="s">
        <v>1011</v>
      </c>
      <c r="C471" s="147" t="s">
        <v>96</v>
      </c>
      <c r="D471" s="147" t="s">
        <v>297</v>
      </c>
      <c r="E471" s="147" t="s">
        <v>676</v>
      </c>
      <c r="F471" s="147" t="s">
        <v>693</v>
      </c>
      <c r="G471" s="141">
        <f t="shared" si="16"/>
        <v>1858.5</v>
      </c>
      <c r="H471" s="141">
        <v>1858500</v>
      </c>
    </row>
    <row r="472" spans="1:8" ht="38.25">
      <c r="A472" s="99">
        <f t="shared" si="15"/>
        <v>461</v>
      </c>
      <c r="B472" s="144" t="s">
        <v>1265</v>
      </c>
      <c r="C472" s="147" t="s">
        <v>96</v>
      </c>
      <c r="D472" s="147" t="s">
        <v>297</v>
      </c>
      <c r="E472" s="147" t="s">
        <v>677</v>
      </c>
      <c r="F472" s="147" t="s">
        <v>101</v>
      </c>
      <c r="G472" s="141">
        <f t="shared" si="16"/>
        <v>1093.7</v>
      </c>
      <c r="H472" s="141">
        <v>1093700</v>
      </c>
    </row>
    <row r="473" spans="1:8" ht="25.5">
      <c r="A473" s="99">
        <f t="shared" si="15"/>
        <v>462</v>
      </c>
      <c r="B473" s="144" t="s">
        <v>1011</v>
      </c>
      <c r="C473" s="147" t="s">
        <v>96</v>
      </c>
      <c r="D473" s="147" t="s">
        <v>297</v>
      </c>
      <c r="E473" s="147" t="s">
        <v>677</v>
      </c>
      <c r="F473" s="147" t="s">
        <v>693</v>
      </c>
      <c r="G473" s="141">
        <f t="shared" si="16"/>
        <v>1093.7</v>
      </c>
      <c r="H473" s="141">
        <v>1093700</v>
      </c>
    </row>
    <row r="474" spans="1:8" ht="12.75">
      <c r="A474" s="99">
        <f t="shared" si="15"/>
        <v>463</v>
      </c>
      <c r="B474" s="144" t="s">
        <v>1266</v>
      </c>
      <c r="C474" s="147" t="s">
        <v>96</v>
      </c>
      <c r="D474" s="147" t="s">
        <v>82</v>
      </c>
      <c r="E474" s="147" t="s">
        <v>113</v>
      </c>
      <c r="F474" s="147" t="s">
        <v>101</v>
      </c>
      <c r="G474" s="141">
        <f t="shared" si="16"/>
        <v>22399.255</v>
      </c>
      <c r="H474" s="141">
        <v>22399255</v>
      </c>
    </row>
    <row r="475" spans="1:8" ht="39" customHeight="1">
      <c r="A475" s="99">
        <f t="shared" si="15"/>
        <v>464</v>
      </c>
      <c r="B475" s="144" t="s">
        <v>1225</v>
      </c>
      <c r="C475" s="147" t="s">
        <v>96</v>
      </c>
      <c r="D475" s="147" t="s">
        <v>82</v>
      </c>
      <c r="E475" s="147" t="s">
        <v>765</v>
      </c>
      <c r="F475" s="147" t="s">
        <v>101</v>
      </c>
      <c r="G475" s="141">
        <f t="shared" si="16"/>
        <v>22399.255</v>
      </c>
      <c r="H475" s="141">
        <v>22399255</v>
      </c>
    </row>
    <row r="476" spans="1:8" ht="15.75" customHeight="1">
      <c r="A476" s="99">
        <f t="shared" si="15"/>
        <v>465</v>
      </c>
      <c r="B476" s="144" t="s">
        <v>1262</v>
      </c>
      <c r="C476" s="147" t="s">
        <v>96</v>
      </c>
      <c r="D476" s="147" t="s">
        <v>82</v>
      </c>
      <c r="E476" s="147" t="s">
        <v>674</v>
      </c>
      <c r="F476" s="147" t="s">
        <v>101</v>
      </c>
      <c r="G476" s="141">
        <f t="shared" si="16"/>
        <v>22399.255</v>
      </c>
      <c r="H476" s="141">
        <v>22399255</v>
      </c>
    </row>
    <row r="477" spans="1:8" ht="38.25">
      <c r="A477" s="99">
        <f t="shared" si="15"/>
        <v>466</v>
      </c>
      <c r="B477" s="144" t="s">
        <v>1263</v>
      </c>
      <c r="C477" s="147" t="s">
        <v>96</v>
      </c>
      <c r="D477" s="147" t="s">
        <v>82</v>
      </c>
      <c r="E477" s="147" t="s">
        <v>675</v>
      </c>
      <c r="F477" s="147" t="s">
        <v>101</v>
      </c>
      <c r="G477" s="141">
        <f t="shared" si="16"/>
        <v>842.34</v>
      </c>
      <c r="H477" s="141">
        <v>842340</v>
      </c>
    </row>
    <row r="478" spans="1:8" ht="25.5">
      <c r="A478" s="99">
        <f t="shared" si="15"/>
        <v>467</v>
      </c>
      <c r="B478" s="144" t="s">
        <v>1011</v>
      </c>
      <c r="C478" s="147" t="s">
        <v>96</v>
      </c>
      <c r="D478" s="147" t="s">
        <v>82</v>
      </c>
      <c r="E478" s="147" t="s">
        <v>675</v>
      </c>
      <c r="F478" s="147" t="s">
        <v>693</v>
      </c>
      <c r="G478" s="141">
        <f t="shared" si="16"/>
        <v>842.34</v>
      </c>
      <c r="H478" s="141">
        <v>842340</v>
      </c>
    </row>
    <row r="479" spans="1:8" ht="25.5">
      <c r="A479" s="99">
        <f t="shared" si="15"/>
        <v>468</v>
      </c>
      <c r="B479" s="144" t="s">
        <v>1267</v>
      </c>
      <c r="C479" s="147" t="s">
        <v>96</v>
      </c>
      <c r="D479" s="147" t="s">
        <v>82</v>
      </c>
      <c r="E479" s="147" t="s">
        <v>678</v>
      </c>
      <c r="F479" s="147" t="s">
        <v>101</v>
      </c>
      <c r="G479" s="141">
        <f t="shared" si="16"/>
        <v>619.44</v>
      </c>
      <c r="H479" s="141">
        <v>619440</v>
      </c>
    </row>
    <row r="480" spans="1:8" ht="25.5">
      <c r="A480" s="99">
        <f t="shared" si="15"/>
        <v>469</v>
      </c>
      <c r="B480" s="144" t="s">
        <v>1011</v>
      </c>
      <c r="C480" s="147" t="s">
        <v>96</v>
      </c>
      <c r="D480" s="147" t="s">
        <v>82</v>
      </c>
      <c r="E480" s="147" t="s">
        <v>678</v>
      </c>
      <c r="F480" s="147" t="s">
        <v>693</v>
      </c>
      <c r="G480" s="141">
        <f t="shared" si="16"/>
        <v>619.44</v>
      </c>
      <c r="H480" s="141">
        <v>619440</v>
      </c>
    </row>
    <row r="481" spans="1:8" ht="12.75">
      <c r="A481" s="99">
        <f t="shared" si="15"/>
        <v>470</v>
      </c>
      <c r="B481" s="144" t="s">
        <v>1268</v>
      </c>
      <c r="C481" s="147" t="s">
        <v>96</v>
      </c>
      <c r="D481" s="147" t="s">
        <v>82</v>
      </c>
      <c r="E481" s="147" t="s">
        <v>679</v>
      </c>
      <c r="F481" s="147" t="s">
        <v>101</v>
      </c>
      <c r="G481" s="141">
        <f t="shared" si="16"/>
        <v>4043.7</v>
      </c>
      <c r="H481" s="141">
        <v>4043700</v>
      </c>
    </row>
    <row r="482" spans="1:8" ht="12.75">
      <c r="A482" s="99">
        <f t="shared" si="15"/>
        <v>471</v>
      </c>
      <c r="B482" s="144" t="s">
        <v>1040</v>
      </c>
      <c r="C482" s="147" t="s">
        <v>96</v>
      </c>
      <c r="D482" s="147" t="s">
        <v>82</v>
      </c>
      <c r="E482" s="147" t="s">
        <v>679</v>
      </c>
      <c r="F482" s="147" t="s">
        <v>694</v>
      </c>
      <c r="G482" s="141">
        <f t="shared" si="16"/>
        <v>262.2</v>
      </c>
      <c r="H482" s="141">
        <v>262200</v>
      </c>
    </row>
    <row r="483" spans="1:8" ht="25.5">
      <c r="A483" s="99">
        <f t="shared" si="15"/>
        <v>472</v>
      </c>
      <c r="B483" s="144" t="s">
        <v>1011</v>
      </c>
      <c r="C483" s="147" t="s">
        <v>96</v>
      </c>
      <c r="D483" s="147" t="s">
        <v>82</v>
      </c>
      <c r="E483" s="147" t="s">
        <v>679</v>
      </c>
      <c r="F483" s="147" t="s">
        <v>693</v>
      </c>
      <c r="G483" s="141">
        <f t="shared" si="16"/>
        <v>3781.5</v>
      </c>
      <c r="H483" s="141">
        <v>3781500</v>
      </c>
    </row>
    <row r="484" spans="1:8" ht="38.25">
      <c r="A484" s="99">
        <f t="shared" si="15"/>
        <v>473</v>
      </c>
      <c r="B484" s="144" t="s">
        <v>1265</v>
      </c>
      <c r="C484" s="147" t="s">
        <v>96</v>
      </c>
      <c r="D484" s="147" t="s">
        <v>82</v>
      </c>
      <c r="E484" s="147" t="s">
        <v>677</v>
      </c>
      <c r="F484" s="147" t="s">
        <v>101</v>
      </c>
      <c r="G484" s="141">
        <f t="shared" si="16"/>
        <v>300</v>
      </c>
      <c r="H484" s="141">
        <v>300000</v>
      </c>
    </row>
    <row r="485" spans="1:8" ht="25.5">
      <c r="A485" s="99">
        <f t="shared" si="15"/>
        <v>474</v>
      </c>
      <c r="B485" s="144" t="s">
        <v>1011</v>
      </c>
      <c r="C485" s="147" t="s">
        <v>96</v>
      </c>
      <c r="D485" s="147" t="s">
        <v>82</v>
      </c>
      <c r="E485" s="147" t="s">
        <v>677</v>
      </c>
      <c r="F485" s="147" t="s">
        <v>693</v>
      </c>
      <c r="G485" s="141">
        <f t="shared" si="16"/>
        <v>300</v>
      </c>
      <c r="H485" s="141">
        <v>300000</v>
      </c>
    </row>
    <row r="486" spans="1:8" ht="25.5">
      <c r="A486" s="99">
        <f t="shared" si="15"/>
        <v>475</v>
      </c>
      <c r="B486" s="144" t="s">
        <v>1269</v>
      </c>
      <c r="C486" s="147" t="s">
        <v>96</v>
      </c>
      <c r="D486" s="147" t="s">
        <v>82</v>
      </c>
      <c r="E486" s="147" t="s">
        <v>1270</v>
      </c>
      <c r="F486" s="147" t="s">
        <v>101</v>
      </c>
      <c r="G486" s="141">
        <f t="shared" si="16"/>
        <v>16593.775</v>
      </c>
      <c r="H486" s="141">
        <v>16593775</v>
      </c>
    </row>
    <row r="487" spans="1:8" ht="12.75">
      <c r="A487" s="99">
        <f t="shared" si="15"/>
        <v>476</v>
      </c>
      <c r="B487" s="144" t="s">
        <v>1047</v>
      </c>
      <c r="C487" s="147" t="s">
        <v>96</v>
      </c>
      <c r="D487" s="147" t="s">
        <v>82</v>
      </c>
      <c r="E487" s="147" t="s">
        <v>1270</v>
      </c>
      <c r="F487" s="147" t="s">
        <v>696</v>
      </c>
      <c r="G487" s="141">
        <f t="shared" si="16"/>
        <v>16593.775</v>
      </c>
      <c r="H487" s="141">
        <v>16593775</v>
      </c>
    </row>
    <row r="488" spans="1:8" ht="25.5">
      <c r="A488" s="112">
        <f t="shared" si="15"/>
        <v>477</v>
      </c>
      <c r="B488" s="113" t="s">
        <v>1271</v>
      </c>
      <c r="C488" s="111" t="s">
        <v>103</v>
      </c>
      <c r="D488" s="111" t="s">
        <v>102</v>
      </c>
      <c r="E488" s="111" t="s">
        <v>113</v>
      </c>
      <c r="F488" s="111" t="s">
        <v>101</v>
      </c>
      <c r="G488" s="109">
        <f t="shared" si="16"/>
        <v>2541.537</v>
      </c>
      <c r="H488" s="141">
        <v>2541537</v>
      </c>
    </row>
    <row r="489" spans="1:8" ht="12.75">
      <c r="A489" s="99">
        <f t="shared" si="15"/>
        <v>478</v>
      </c>
      <c r="B489" s="144" t="s">
        <v>1004</v>
      </c>
      <c r="C489" s="147" t="s">
        <v>103</v>
      </c>
      <c r="D489" s="147" t="s">
        <v>220</v>
      </c>
      <c r="E489" s="147" t="s">
        <v>113</v>
      </c>
      <c r="F489" s="147" t="s">
        <v>101</v>
      </c>
      <c r="G489" s="141">
        <f t="shared" si="16"/>
        <v>2541.537</v>
      </c>
      <c r="H489" s="141">
        <v>2541537</v>
      </c>
    </row>
    <row r="490" spans="1:8" ht="38.25">
      <c r="A490" s="99">
        <f t="shared" si="15"/>
        <v>479</v>
      </c>
      <c r="B490" s="144" t="s">
        <v>1272</v>
      </c>
      <c r="C490" s="147" t="s">
        <v>103</v>
      </c>
      <c r="D490" s="147" t="s">
        <v>222</v>
      </c>
      <c r="E490" s="147" t="s">
        <v>113</v>
      </c>
      <c r="F490" s="147" t="s">
        <v>101</v>
      </c>
      <c r="G490" s="141">
        <f t="shared" si="16"/>
        <v>2541.537</v>
      </c>
      <c r="H490" s="141">
        <v>2541537</v>
      </c>
    </row>
    <row r="491" spans="1:8" ht="12.75">
      <c r="A491" s="99">
        <f t="shared" si="15"/>
        <v>480</v>
      </c>
      <c r="B491" s="144" t="s">
        <v>1006</v>
      </c>
      <c r="C491" s="147" t="s">
        <v>103</v>
      </c>
      <c r="D491" s="147" t="s">
        <v>222</v>
      </c>
      <c r="E491" s="147" t="s">
        <v>480</v>
      </c>
      <c r="F491" s="147" t="s">
        <v>101</v>
      </c>
      <c r="G491" s="141">
        <f t="shared" si="16"/>
        <v>2541.537</v>
      </c>
      <c r="H491" s="141">
        <v>2541537</v>
      </c>
    </row>
    <row r="492" spans="1:8" ht="25.5">
      <c r="A492" s="99">
        <f t="shared" si="15"/>
        <v>481</v>
      </c>
      <c r="B492" s="144" t="s">
        <v>1010</v>
      </c>
      <c r="C492" s="147" t="s">
        <v>103</v>
      </c>
      <c r="D492" s="147" t="s">
        <v>222</v>
      </c>
      <c r="E492" s="147" t="s">
        <v>482</v>
      </c>
      <c r="F492" s="147" t="s">
        <v>101</v>
      </c>
      <c r="G492" s="141">
        <f t="shared" si="16"/>
        <v>1270.507</v>
      </c>
      <c r="H492" s="141">
        <v>1270507</v>
      </c>
    </row>
    <row r="493" spans="1:8" ht="25.5">
      <c r="A493" s="99">
        <f t="shared" si="15"/>
        <v>482</v>
      </c>
      <c r="B493" s="144" t="s">
        <v>1008</v>
      </c>
      <c r="C493" s="147" t="s">
        <v>103</v>
      </c>
      <c r="D493" s="147" t="s">
        <v>222</v>
      </c>
      <c r="E493" s="147" t="s">
        <v>482</v>
      </c>
      <c r="F493" s="147" t="s">
        <v>692</v>
      </c>
      <c r="G493" s="141">
        <f t="shared" si="16"/>
        <v>1258.507</v>
      </c>
      <c r="H493" s="141">
        <v>1258507</v>
      </c>
    </row>
    <row r="494" spans="1:8" ht="25.5">
      <c r="A494" s="99">
        <f t="shared" si="15"/>
        <v>483</v>
      </c>
      <c r="B494" s="144" t="s">
        <v>1011</v>
      </c>
      <c r="C494" s="147" t="s">
        <v>103</v>
      </c>
      <c r="D494" s="147" t="s">
        <v>222</v>
      </c>
      <c r="E494" s="147" t="s">
        <v>482</v>
      </c>
      <c r="F494" s="147" t="s">
        <v>693</v>
      </c>
      <c r="G494" s="141">
        <f t="shared" si="16"/>
        <v>12</v>
      </c>
      <c r="H494" s="141">
        <v>12000</v>
      </c>
    </row>
    <row r="495" spans="1:8" ht="25.5">
      <c r="A495" s="99">
        <f aca="true" t="shared" si="17" ref="A495:A508">1+A494</f>
        <v>484</v>
      </c>
      <c r="B495" s="144" t="s">
        <v>1273</v>
      </c>
      <c r="C495" s="147" t="s">
        <v>103</v>
      </c>
      <c r="D495" s="147" t="s">
        <v>222</v>
      </c>
      <c r="E495" s="147" t="s">
        <v>483</v>
      </c>
      <c r="F495" s="147" t="s">
        <v>101</v>
      </c>
      <c r="G495" s="141">
        <f t="shared" si="16"/>
        <v>1163.03</v>
      </c>
      <c r="H495" s="141">
        <v>1163030</v>
      </c>
    </row>
    <row r="496" spans="1:8" ht="25.5">
      <c r="A496" s="99">
        <f t="shared" si="17"/>
        <v>485</v>
      </c>
      <c r="B496" s="144" t="s">
        <v>1008</v>
      </c>
      <c r="C496" s="147" t="s">
        <v>103</v>
      </c>
      <c r="D496" s="147" t="s">
        <v>222</v>
      </c>
      <c r="E496" s="147" t="s">
        <v>483</v>
      </c>
      <c r="F496" s="147" t="s">
        <v>692</v>
      </c>
      <c r="G496" s="141">
        <f t="shared" si="16"/>
        <v>1163.03</v>
      </c>
      <c r="H496" s="141">
        <v>1163030</v>
      </c>
    </row>
    <row r="497" spans="1:8" ht="25.5">
      <c r="A497" s="99">
        <f t="shared" si="17"/>
        <v>486</v>
      </c>
      <c r="B497" s="144" t="s">
        <v>1274</v>
      </c>
      <c r="C497" s="147" t="s">
        <v>103</v>
      </c>
      <c r="D497" s="147" t="s">
        <v>222</v>
      </c>
      <c r="E497" s="147" t="s">
        <v>1275</v>
      </c>
      <c r="F497" s="147" t="s">
        <v>101</v>
      </c>
      <c r="G497" s="141">
        <f t="shared" si="16"/>
        <v>108</v>
      </c>
      <c r="H497" s="141">
        <v>108000</v>
      </c>
    </row>
    <row r="498" spans="1:8" ht="25.5">
      <c r="A498" s="99">
        <f t="shared" si="17"/>
        <v>487</v>
      </c>
      <c r="B498" s="144" t="s">
        <v>1008</v>
      </c>
      <c r="C498" s="147" t="s">
        <v>103</v>
      </c>
      <c r="D498" s="147" t="s">
        <v>222</v>
      </c>
      <c r="E498" s="147" t="s">
        <v>1275</v>
      </c>
      <c r="F498" s="147" t="s">
        <v>692</v>
      </c>
      <c r="G498" s="141">
        <f t="shared" si="16"/>
        <v>108</v>
      </c>
      <c r="H498" s="141">
        <v>108000</v>
      </c>
    </row>
    <row r="499" spans="1:8" ht="25.5">
      <c r="A499" s="112">
        <f t="shared" si="17"/>
        <v>488</v>
      </c>
      <c r="B499" s="113" t="s">
        <v>1276</v>
      </c>
      <c r="C499" s="111" t="s">
        <v>83</v>
      </c>
      <c r="D499" s="111" t="s">
        <v>102</v>
      </c>
      <c r="E499" s="111" t="s">
        <v>113</v>
      </c>
      <c r="F499" s="111" t="s">
        <v>101</v>
      </c>
      <c r="G499" s="109">
        <f t="shared" si="16"/>
        <v>2584.492</v>
      </c>
      <c r="H499" s="141">
        <v>2584492</v>
      </c>
    </row>
    <row r="500" spans="1:8" ht="12.75">
      <c r="A500" s="99">
        <f t="shared" si="17"/>
        <v>489</v>
      </c>
      <c r="B500" s="144" t="s">
        <v>1004</v>
      </c>
      <c r="C500" s="147" t="s">
        <v>83</v>
      </c>
      <c r="D500" s="147" t="s">
        <v>220</v>
      </c>
      <c r="E500" s="147" t="s">
        <v>113</v>
      </c>
      <c r="F500" s="147" t="s">
        <v>101</v>
      </c>
      <c r="G500" s="141">
        <f t="shared" si="16"/>
        <v>2584.492</v>
      </c>
      <c r="H500" s="141">
        <v>2584492</v>
      </c>
    </row>
    <row r="501" spans="1:8" ht="38.25">
      <c r="A501" s="99">
        <f t="shared" si="17"/>
        <v>490</v>
      </c>
      <c r="B501" s="144" t="s">
        <v>1277</v>
      </c>
      <c r="C501" s="147" t="s">
        <v>83</v>
      </c>
      <c r="D501" s="147" t="s">
        <v>284</v>
      </c>
      <c r="E501" s="147" t="s">
        <v>113</v>
      </c>
      <c r="F501" s="147" t="s">
        <v>101</v>
      </c>
      <c r="G501" s="141">
        <f t="shared" si="16"/>
        <v>2584.492</v>
      </c>
      <c r="H501" s="141">
        <v>2584492</v>
      </c>
    </row>
    <row r="502" spans="1:8" ht="12.75">
      <c r="A502" s="99">
        <f t="shared" si="17"/>
        <v>491</v>
      </c>
      <c r="B502" s="144" t="s">
        <v>1006</v>
      </c>
      <c r="C502" s="147" t="s">
        <v>83</v>
      </c>
      <c r="D502" s="147" t="s">
        <v>284</v>
      </c>
      <c r="E502" s="147" t="s">
        <v>480</v>
      </c>
      <c r="F502" s="147" t="s">
        <v>101</v>
      </c>
      <c r="G502" s="141">
        <f t="shared" si="16"/>
        <v>2584.492</v>
      </c>
      <c r="H502" s="141">
        <v>2584492</v>
      </c>
    </row>
    <row r="503" spans="1:8" ht="25.5">
      <c r="A503" s="99">
        <f t="shared" si="17"/>
        <v>492</v>
      </c>
      <c r="B503" s="144" t="s">
        <v>1010</v>
      </c>
      <c r="C503" s="147" t="s">
        <v>83</v>
      </c>
      <c r="D503" s="147" t="s">
        <v>284</v>
      </c>
      <c r="E503" s="147" t="s">
        <v>482</v>
      </c>
      <c r="F503" s="147" t="s">
        <v>101</v>
      </c>
      <c r="G503" s="141">
        <f t="shared" si="16"/>
        <v>1802.358</v>
      </c>
      <c r="H503" s="141">
        <v>1802358</v>
      </c>
    </row>
    <row r="504" spans="1:8" ht="25.5">
      <c r="A504" s="99">
        <f t="shared" si="17"/>
        <v>493</v>
      </c>
      <c r="B504" s="144" t="s">
        <v>1008</v>
      </c>
      <c r="C504" s="147" t="s">
        <v>83</v>
      </c>
      <c r="D504" s="147" t="s">
        <v>284</v>
      </c>
      <c r="E504" s="147" t="s">
        <v>482</v>
      </c>
      <c r="F504" s="147" t="s">
        <v>692</v>
      </c>
      <c r="G504" s="141">
        <f t="shared" si="16"/>
        <v>1692.008</v>
      </c>
      <c r="H504" s="141">
        <v>1692008</v>
      </c>
    </row>
    <row r="505" spans="1:8" ht="25.5">
      <c r="A505" s="99">
        <f t="shared" si="17"/>
        <v>494</v>
      </c>
      <c r="B505" s="144" t="s">
        <v>1011</v>
      </c>
      <c r="C505" s="147" t="s">
        <v>83</v>
      </c>
      <c r="D505" s="147" t="s">
        <v>284</v>
      </c>
      <c r="E505" s="147" t="s">
        <v>482</v>
      </c>
      <c r="F505" s="147" t="s">
        <v>693</v>
      </c>
      <c r="G505" s="141">
        <f t="shared" si="16"/>
        <v>110.35</v>
      </c>
      <c r="H505" s="141">
        <v>110350</v>
      </c>
    </row>
    <row r="506" spans="1:8" ht="25.5">
      <c r="A506" s="99">
        <f t="shared" si="17"/>
        <v>495</v>
      </c>
      <c r="B506" s="144" t="s">
        <v>1278</v>
      </c>
      <c r="C506" s="147" t="s">
        <v>83</v>
      </c>
      <c r="D506" s="147" t="s">
        <v>284</v>
      </c>
      <c r="E506" s="147" t="s">
        <v>484</v>
      </c>
      <c r="F506" s="147" t="s">
        <v>101</v>
      </c>
      <c r="G506" s="141">
        <f t="shared" si="16"/>
        <v>782.134</v>
      </c>
      <c r="H506" s="141">
        <v>782134</v>
      </c>
    </row>
    <row r="507" spans="1:8" ht="25.5">
      <c r="A507" s="99">
        <f t="shared" si="17"/>
        <v>496</v>
      </c>
      <c r="B507" s="144" t="s">
        <v>1008</v>
      </c>
      <c r="C507" s="147" t="s">
        <v>83</v>
      </c>
      <c r="D507" s="147" t="s">
        <v>284</v>
      </c>
      <c r="E507" s="147" t="s">
        <v>484</v>
      </c>
      <c r="F507" s="147" t="s">
        <v>692</v>
      </c>
      <c r="G507" s="141">
        <f t="shared" si="16"/>
        <v>782.134</v>
      </c>
      <c r="H507" s="141">
        <v>782134</v>
      </c>
    </row>
    <row r="508" spans="1:8" ht="12.75">
      <c r="A508" s="112">
        <f t="shared" si="17"/>
        <v>497</v>
      </c>
      <c r="B508" s="172" t="s">
        <v>241</v>
      </c>
      <c r="C508" s="172"/>
      <c r="D508" s="172"/>
      <c r="E508" s="172"/>
      <c r="F508" s="172"/>
      <c r="G508" s="109">
        <f t="shared" si="16"/>
        <v>866127.25</v>
      </c>
      <c r="H508" s="142">
        <v>866127250</v>
      </c>
    </row>
  </sheetData>
  <sheetProtection/>
  <autoFilter ref="A11:I508"/>
  <mergeCells count="2">
    <mergeCell ref="A8:G8"/>
    <mergeCell ref="B508:F50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50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75390625" style="98" customWidth="1"/>
    <col min="2" max="2" width="55.75390625" style="8" customWidth="1"/>
    <col min="3" max="3" width="5.625" style="8" customWidth="1"/>
    <col min="4" max="4" width="4.75390625" style="8" customWidth="1"/>
    <col min="5" max="6" width="6.75390625" style="8" customWidth="1"/>
    <col min="7" max="7" width="10.75390625" style="8" customWidth="1"/>
    <col min="8" max="8" width="4.00390625" style="8" hidden="1" customWidth="1"/>
    <col min="9" max="9" width="11.25390625" style="8" customWidth="1"/>
    <col min="10" max="10" width="7.75390625" style="8" hidden="1" customWidth="1"/>
    <col min="11" max="13" width="9.125" style="10" customWidth="1"/>
    <col min="14" max="14" width="11.125" style="10" customWidth="1"/>
    <col min="15" max="16384" width="9.125" style="10" customWidth="1"/>
  </cols>
  <sheetData>
    <row r="1" spans="4:9" ht="12">
      <c r="D1" s="13"/>
      <c r="E1" s="13"/>
      <c r="I1" s="7" t="s">
        <v>712</v>
      </c>
    </row>
    <row r="2" spans="4:9" ht="12">
      <c r="D2" s="13"/>
      <c r="E2" s="13"/>
      <c r="I2" s="7" t="s">
        <v>303</v>
      </c>
    </row>
    <row r="3" spans="4:9" ht="12">
      <c r="D3" s="13"/>
      <c r="E3" s="13"/>
      <c r="I3" s="7" t="s">
        <v>99</v>
      </c>
    </row>
    <row r="4" spans="4:9" ht="12">
      <c r="D4" s="13"/>
      <c r="E4" s="13"/>
      <c r="I4" s="7" t="s">
        <v>100</v>
      </c>
    </row>
    <row r="5" spans="4:9" ht="12">
      <c r="D5" s="13"/>
      <c r="E5" s="13"/>
      <c r="I5" s="7" t="s">
        <v>99</v>
      </c>
    </row>
    <row r="6" spans="4:9" ht="12">
      <c r="D6" s="13"/>
      <c r="E6" s="13"/>
      <c r="I6" s="7" t="s">
        <v>385</v>
      </c>
    </row>
    <row r="7" spans="4:5" ht="12">
      <c r="D7" s="13"/>
      <c r="E7" s="13"/>
    </row>
    <row r="8" spans="1:10" ht="21" customHeight="1">
      <c r="A8" s="180" t="s">
        <v>705</v>
      </c>
      <c r="B8" s="181"/>
      <c r="C8" s="181"/>
      <c r="D8" s="181"/>
      <c r="E8" s="181"/>
      <c r="F8" s="181"/>
      <c r="G8" s="181"/>
      <c r="H8" s="181"/>
      <c r="I8" s="181"/>
      <c r="J8" s="10"/>
    </row>
    <row r="9" spans="1:10" ht="12">
      <c r="A9" s="107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45">
      <c r="A10" s="174" t="s">
        <v>105</v>
      </c>
      <c r="B10" s="176" t="s">
        <v>749</v>
      </c>
      <c r="C10" s="178" t="s">
        <v>703</v>
      </c>
      <c r="D10" s="176" t="s">
        <v>271</v>
      </c>
      <c r="E10" s="178" t="s">
        <v>270</v>
      </c>
      <c r="F10" s="106" t="s">
        <v>272</v>
      </c>
      <c r="G10" s="9" t="s">
        <v>700</v>
      </c>
      <c r="H10" s="106"/>
      <c r="I10" s="9" t="s">
        <v>701</v>
      </c>
      <c r="J10" s="106"/>
    </row>
    <row r="11" spans="1:10" ht="33.75">
      <c r="A11" s="175"/>
      <c r="B11" s="177"/>
      <c r="C11" s="179"/>
      <c r="D11" s="177"/>
      <c r="E11" s="179"/>
      <c r="F11" s="108"/>
      <c r="G11" s="9" t="s">
        <v>242</v>
      </c>
      <c r="H11" s="108"/>
      <c r="I11" s="9" t="s">
        <v>242</v>
      </c>
      <c r="J11" s="108"/>
    </row>
    <row r="12" spans="1:10" ht="12">
      <c r="A12" s="9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/>
      <c r="I12" s="9">
        <v>8</v>
      </c>
      <c r="J12" s="9"/>
    </row>
    <row r="13" spans="1:10" ht="12.75">
      <c r="A13" s="112">
        <v>1</v>
      </c>
      <c r="B13" s="113" t="s">
        <v>1003</v>
      </c>
      <c r="C13" s="111" t="s">
        <v>250</v>
      </c>
      <c r="D13" s="111" t="s">
        <v>102</v>
      </c>
      <c r="E13" s="111" t="s">
        <v>113</v>
      </c>
      <c r="F13" s="111" t="s">
        <v>101</v>
      </c>
      <c r="G13" s="109">
        <f>H13/1000</f>
        <v>240474.3</v>
      </c>
      <c r="H13" s="141">
        <v>240474300</v>
      </c>
      <c r="I13" s="109">
        <f>J13/1000</f>
        <v>253421.97</v>
      </c>
      <c r="J13" s="141">
        <v>253421970</v>
      </c>
    </row>
    <row r="14" spans="1:10" ht="12.75">
      <c r="A14" s="99">
        <f>1+A13</f>
        <v>2</v>
      </c>
      <c r="B14" s="144" t="s">
        <v>1004</v>
      </c>
      <c r="C14" s="148" t="s">
        <v>250</v>
      </c>
      <c r="D14" s="148" t="s">
        <v>220</v>
      </c>
      <c r="E14" s="148" t="s">
        <v>113</v>
      </c>
      <c r="F14" s="148" t="s">
        <v>101</v>
      </c>
      <c r="G14" s="141">
        <f>H14/1000</f>
        <v>43400.8</v>
      </c>
      <c r="H14" s="141">
        <v>43400800</v>
      </c>
      <c r="I14" s="141">
        <f>J14/1000</f>
        <v>44818.07</v>
      </c>
      <c r="J14" s="141">
        <v>44818070</v>
      </c>
    </row>
    <row r="15" spans="1:10" ht="38.25">
      <c r="A15" s="99">
        <f aca="true" t="shared" si="0" ref="A15:A76">1+A14</f>
        <v>3</v>
      </c>
      <c r="B15" s="144" t="s">
        <v>1005</v>
      </c>
      <c r="C15" s="148" t="s">
        <v>250</v>
      </c>
      <c r="D15" s="148" t="s">
        <v>221</v>
      </c>
      <c r="E15" s="148" t="s">
        <v>113</v>
      </c>
      <c r="F15" s="148" t="s">
        <v>101</v>
      </c>
      <c r="G15" s="141">
        <f aca="true" t="shared" si="1" ref="G15:G74">H15/1000</f>
        <v>1252.12</v>
      </c>
      <c r="H15" s="141">
        <v>1252120</v>
      </c>
      <c r="I15" s="141">
        <f aca="true" t="shared" si="2" ref="I15:I74">J15/1000</f>
        <v>1252.12</v>
      </c>
      <c r="J15" s="141">
        <v>1252120</v>
      </c>
    </row>
    <row r="16" spans="1:10" ht="12.75">
      <c r="A16" s="99">
        <f t="shared" si="0"/>
        <v>4</v>
      </c>
      <c r="B16" s="144" t="s">
        <v>1006</v>
      </c>
      <c r="C16" s="148" t="s">
        <v>250</v>
      </c>
      <c r="D16" s="148" t="s">
        <v>221</v>
      </c>
      <c r="E16" s="148" t="s">
        <v>480</v>
      </c>
      <c r="F16" s="148" t="s">
        <v>101</v>
      </c>
      <c r="G16" s="141">
        <f t="shared" si="1"/>
        <v>1252.12</v>
      </c>
      <c r="H16" s="141">
        <v>1252120</v>
      </c>
      <c r="I16" s="141">
        <f t="shared" si="2"/>
        <v>1252.12</v>
      </c>
      <c r="J16" s="141">
        <v>1252120</v>
      </c>
    </row>
    <row r="17" spans="1:10" ht="12.75">
      <c r="A17" s="99">
        <f t="shared" si="0"/>
        <v>5</v>
      </c>
      <c r="B17" s="144" t="s">
        <v>1007</v>
      </c>
      <c r="C17" s="148" t="s">
        <v>250</v>
      </c>
      <c r="D17" s="148" t="s">
        <v>221</v>
      </c>
      <c r="E17" s="148" t="s">
        <v>481</v>
      </c>
      <c r="F17" s="148" t="s">
        <v>101</v>
      </c>
      <c r="G17" s="141">
        <f t="shared" si="1"/>
        <v>1252.12</v>
      </c>
      <c r="H17" s="141">
        <v>1252120</v>
      </c>
      <c r="I17" s="141">
        <f t="shared" si="2"/>
        <v>1252.12</v>
      </c>
      <c r="J17" s="141">
        <v>1252120</v>
      </c>
    </row>
    <row r="18" spans="1:10" ht="25.5">
      <c r="A18" s="99">
        <f t="shared" si="0"/>
        <v>6</v>
      </c>
      <c r="B18" s="144" t="s">
        <v>1008</v>
      </c>
      <c r="C18" s="148" t="s">
        <v>250</v>
      </c>
      <c r="D18" s="148" t="s">
        <v>221</v>
      </c>
      <c r="E18" s="148" t="s">
        <v>481</v>
      </c>
      <c r="F18" s="148" t="s">
        <v>692</v>
      </c>
      <c r="G18" s="141">
        <f t="shared" si="1"/>
        <v>1252.12</v>
      </c>
      <c r="H18" s="141">
        <v>1252120</v>
      </c>
      <c r="I18" s="141">
        <f t="shared" si="2"/>
        <v>1252.12</v>
      </c>
      <c r="J18" s="141">
        <v>1252120</v>
      </c>
    </row>
    <row r="19" spans="1:10" ht="51">
      <c r="A19" s="99">
        <f t="shared" si="0"/>
        <v>7</v>
      </c>
      <c r="B19" s="144" t="s">
        <v>1009</v>
      </c>
      <c r="C19" s="148" t="s">
        <v>250</v>
      </c>
      <c r="D19" s="148" t="s">
        <v>223</v>
      </c>
      <c r="E19" s="148" t="s">
        <v>113</v>
      </c>
      <c r="F19" s="148" t="s">
        <v>101</v>
      </c>
      <c r="G19" s="141">
        <f t="shared" si="1"/>
        <v>23279.3</v>
      </c>
      <c r="H19" s="141">
        <v>23279300</v>
      </c>
      <c r="I19" s="141">
        <f t="shared" si="2"/>
        <v>23279.3</v>
      </c>
      <c r="J19" s="141">
        <v>23279300</v>
      </c>
    </row>
    <row r="20" spans="1:10" ht="12.75">
      <c r="A20" s="99">
        <f t="shared" si="0"/>
        <v>8</v>
      </c>
      <c r="B20" s="144" t="s">
        <v>1006</v>
      </c>
      <c r="C20" s="148" t="s">
        <v>250</v>
      </c>
      <c r="D20" s="148" t="s">
        <v>223</v>
      </c>
      <c r="E20" s="148" t="s">
        <v>480</v>
      </c>
      <c r="F20" s="148" t="s">
        <v>101</v>
      </c>
      <c r="G20" s="141">
        <f t="shared" si="1"/>
        <v>23279.3</v>
      </c>
      <c r="H20" s="141">
        <v>23279300</v>
      </c>
      <c r="I20" s="141">
        <f t="shared" si="2"/>
        <v>23279.3</v>
      </c>
      <c r="J20" s="141">
        <v>23279300</v>
      </c>
    </row>
    <row r="21" spans="1:10" ht="27.75" customHeight="1">
      <c r="A21" s="99">
        <f t="shared" si="0"/>
        <v>9</v>
      </c>
      <c r="B21" s="144" t="s">
        <v>1010</v>
      </c>
      <c r="C21" s="148" t="s">
        <v>250</v>
      </c>
      <c r="D21" s="148" t="s">
        <v>223</v>
      </c>
      <c r="E21" s="148" t="s">
        <v>482</v>
      </c>
      <c r="F21" s="148" t="s">
        <v>101</v>
      </c>
      <c r="G21" s="141">
        <f t="shared" si="1"/>
        <v>23279.3</v>
      </c>
      <c r="H21" s="141">
        <v>23279300</v>
      </c>
      <c r="I21" s="141">
        <f t="shared" si="2"/>
        <v>23279.3</v>
      </c>
      <c r="J21" s="141">
        <v>23279300</v>
      </c>
    </row>
    <row r="22" spans="1:10" ht="25.5">
      <c r="A22" s="99">
        <f t="shared" si="0"/>
        <v>10</v>
      </c>
      <c r="B22" s="144" t="s">
        <v>1008</v>
      </c>
      <c r="C22" s="148" t="s">
        <v>250</v>
      </c>
      <c r="D22" s="148" t="s">
        <v>223</v>
      </c>
      <c r="E22" s="148" t="s">
        <v>482</v>
      </c>
      <c r="F22" s="148" t="s">
        <v>692</v>
      </c>
      <c r="G22" s="141">
        <f t="shared" si="1"/>
        <v>22457.3</v>
      </c>
      <c r="H22" s="141">
        <v>22457300</v>
      </c>
      <c r="I22" s="141">
        <f t="shared" si="2"/>
        <v>22457.3</v>
      </c>
      <c r="J22" s="141">
        <v>22457300</v>
      </c>
    </row>
    <row r="23" spans="1:10" ht="25.5">
      <c r="A23" s="99">
        <f t="shared" si="0"/>
        <v>11</v>
      </c>
      <c r="B23" s="144" t="s">
        <v>1011</v>
      </c>
      <c r="C23" s="148" t="s">
        <v>250</v>
      </c>
      <c r="D23" s="148" t="s">
        <v>223</v>
      </c>
      <c r="E23" s="148" t="s">
        <v>482</v>
      </c>
      <c r="F23" s="148" t="s">
        <v>693</v>
      </c>
      <c r="G23" s="141">
        <f t="shared" si="1"/>
        <v>822</v>
      </c>
      <c r="H23" s="141">
        <v>822000</v>
      </c>
      <c r="I23" s="141">
        <f t="shared" si="2"/>
        <v>822</v>
      </c>
      <c r="J23" s="141">
        <v>822000</v>
      </c>
    </row>
    <row r="24" spans="1:10" ht="12.75">
      <c r="A24" s="99">
        <f t="shared" si="0"/>
        <v>12</v>
      </c>
      <c r="B24" s="144" t="s">
        <v>1012</v>
      </c>
      <c r="C24" s="148" t="s">
        <v>250</v>
      </c>
      <c r="D24" s="148" t="s">
        <v>372</v>
      </c>
      <c r="E24" s="148" t="s">
        <v>113</v>
      </c>
      <c r="F24" s="148" t="s">
        <v>101</v>
      </c>
      <c r="G24" s="141">
        <f t="shared" si="1"/>
        <v>1000</v>
      </c>
      <c r="H24" s="141">
        <v>1000000</v>
      </c>
      <c r="I24" s="141">
        <f t="shared" si="2"/>
        <v>1000</v>
      </c>
      <c r="J24" s="141">
        <v>1000000</v>
      </c>
    </row>
    <row r="25" spans="1:10" ht="40.5" customHeight="1">
      <c r="A25" s="99">
        <f t="shared" si="0"/>
        <v>13</v>
      </c>
      <c r="B25" s="144" t="s">
        <v>1006</v>
      </c>
      <c r="C25" s="148" t="s">
        <v>250</v>
      </c>
      <c r="D25" s="148" t="s">
        <v>372</v>
      </c>
      <c r="E25" s="148" t="s">
        <v>480</v>
      </c>
      <c r="F25" s="148" t="s">
        <v>101</v>
      </c>
      <c r="G25" s="141">
        <f t="shared" si="1"/>
        <v>1000</v>
      </c>
      <c r="H25" s="141">
        <v>1000000</v>
      </c>
      <c r="I25" s="141">
        <f t="shared" si="2"/>
        <v>1000</v>
      </c>
      <c r="J25" s="141">
        <v>1000000</v>
      </c>
    </row>
    <row r="26" spans="1:10" ht="12.75">
      <c r="A26" s="99">
        <f t="shared" si="0"/>
        <v>14</v>
      </c>
      <c r="B26" s="144" t="s">
        <v>1013</v>
      </c>
      <c r="C26" s="148" t="s">
        <v>250</v>
      </c>
      <c r="D26" s="148" t="s">
        <v>372</v>
      </c>
      <c r="E26" s="148" t="s">
        <v>485</v>
      </c>
      <c r="F26" s="148" t="s">
        <v>101</v>
      </c>
      <c r="G26" s="141">
        <f t="shared" si="1"/>
        <v>1000</v>
      </c>
      <c r="H26" s="141">
        <v>1000000</v>
      </c>
      <c r="I26" s="141">
        <f t="shared" si="2"/>
        <v>1000</v>
      </c>
      <c r="J26" s="141">
        <v>1000000</v>
      </c>
    </row>
    <row r="27" spans="1:10" ht="12.75">
      <c r="A27" s="99">
        <f t="shared" si="0"/>
        <v>15</v>
      </c>
      <c r="B27" s="144" t="s">
        <v>1014</v>
      </c>
      <c r="C27" s="148" t="s">
        <v>250</v>
      </c>
      <c r="D27" s="148" t="s">
        <v>372</v>
      </c>
      <c r="E27" s="148" t="s">
        <v>485</v>
      </c>
      <c r="F27" s="148" t="s">
        <v>486</v>
      </c>
      <c r="G27" s="141">
        <f t="shared" si="1"/>
        <v>1000</v>
      </c>
      <c r="H27" s="141">
        <v>1000000</v>
      </c>
      <c r="I27" s="141">
        <f t="shared" si="2"/>
        <v>1000</v>
      </c>
      <c r="J27" s="141">
        <v>1000000</v>
      </c>
    </row>
    <row r="28" spans="1:10" ht="12.75">
      <c r="A28" s="99">
        <f t="shared" si="0"/>
        <v>16</v>
      </c>
      <c r="B28" s="144" t="s">
        <v>1015</v>
      </c>
      <c r="C28" s="148" t="s">
        <v>250</v>
      </c>
      <c r="D28" s="148" t="s">
        <v>373</v>
      </c>
      <c r="E28" s="148" t="s">
        <v>113</v>
      </c>
      <c r="F28" s="148" t="s">
        <v>101</v>
      </c>
      <c r="G28" s="141">
        <f t="shared" si="1"/>
        <v>17869.38</v>
      </c>
      <c r="H28" s="141">
        <v>17869380</v>
      </c>
      <c r="I28" s="141">
        <f t="shared" si="2"/>
        <v>19286.65</v>
      </c>
      <c r="J28" s="141">
        <v>19286650</v>
      </c>
    </row>
    <row r="29" spans="1:10" ht="51">
      <c r="A29" s="99">
        <f t="shared" si="0"/>
        <v>17</v>
      </c>
      <c r="B29" s="144" t="s">
        <v>1016</v>
      </c>
      <c r="C29" s="148" t="s">
        <v>250</v>
      </c>
      <c r="D29" s="148" t="s">
        <v>373</v>
      </c>
      <c r="E29" s="148" t="s">
        <v>487</v>
      </c>
      <c r="F29" s="148" t="s">
        <v>101</v>
      </c>
      <c r="G29" s="141">
        <f t="shared" si="1"/>
        <v>15265.5</v>
      </c>
      <c r="H29" s="141">
        <v>15265500</v>
      </c>
      <c r="I29" s="141">
        <f t="shared" si="2"/>
        <v>15923</v>
      </c>
      <c r="J29" s="141">
        <v>15923000</v>
      </c>
    </row>
    <row r="30" spans="1:10" ht="51">
      <c r="A30" s="99">
        <f t="shared" si="0"/>
        <v>18</v>
      </c>
      <c r="B30" s="144" t="s">
        <v>1017</v>
      </c>
      <c r="C30" s="148" t="s">
        <v>250</v>
      </c>
      <c r="D30" s="148" t="s">
        <v>373</v>
      </c>
      <c r="E30" s="148" t="s">
        <v>488</v>
      </c>
      <c r="F30" s="148" t="s">
        <v>101</v>
      </c>
      <c r="G30" s="141">
        <f t="shared" si="1"/>
        <v>100</v>
      </c>
      <c r="H30" s="141">
        <v>100000</v>
      </c>
      <c r="I30" s="141">
        <f t="shared" si="2"/>
        <v>100</v>
      </c>
      <c r="J30" s="141">
        <v>100000</v>
      </c>
    </row>
    <row r="31" spans="1:10" ht="25.5">
      <c r="A31" s="99">
        <f t="shared" si="0"/>
        <v>19</v>
      </c>
      <c r="B31" s="144" t="s">
        <v>1011</v>
      </c>
      <c r="C31" s="148" t="s">
        <v>250</v>
      </c>
      <c r="D31" s="148" t="s">
        <v>373</v>
      </c>
      <c r="E31" s="148" t="s">
        <v>488</v>
      </c>
      <c r="F31" s="148" t="s">
        <v>693</v>
      </c>
      <c r="G31" s="141">
        <f t="shared" si="1"/>
        <v>100</v>
      </c>
      <c r="H31" s="141">
        <v>100000</v>
      </c>
      <c r="I31" s="141">
        <f t="shared" si="2"/>
        <v>100</v>
      </c>
      <c r="J31" s="141">
        <v>100000</v>
      </c>
    </row>
    <row r="32" spans="1:10" ht="51">
      <c r="A32" s="99">
        <f t="shared" si="0"/>
        <v>20</v>
      </c>
      <c r="B32" s="144" t="s">
        <v>1018</v>
      </c>
      <c r="C32" s="148" t="s">
        <v>250</v>
      </c>
      <c r="D32" s="148" t="s">
        <v>373</v>
      </c>
      <c r="E32" s="148" t="s">
        <v>489</v>
      </c>
      <c r="F32" s="148" t="s">
        <v>101</v>
      </c>
      <c r="G32" s="141">
        <f t="shared" si="1"/>
        <v>0</v>
      </c>
      <c r="H32" s="141">
        <v>0</v>
      </c>
      <c r="I32" s="141">
        <f t="shared" si="2"/>
        <v>20.2</v>
      </c>
      <c r="J32" s="141">
        <v>20200</v>
      </c>
    </row>
    <row r="33" spans="1:10" ht="25.5">
      <c r="A33" s="99">
        <f t="shared" si="0"/>
        <v>21</v>
      </c>
      <c r="B33" s="144" t="s">
        <v>1011</v>
      </c>
      <c r="C33" s="148" t="s">
        <v>250</v>
      </c>
      <c r="D33" s="148" t="s">
        <v>373</v>
      </c>
      <c r="E33" s="148" t="s">
        <v>489</v>
      </c>
      <c r="F33" s="148" t="s">
        <v>693</v>
      </c>
      <c r="G33" s="141">
        <f t="shared" si="1"/>
        <v>0</v>
      </c>
      <c r="H33" s="141">
        <v>0</v>
      </c>
      <c r="I33" s="141">
        <f t="shared" si="2"/>
        <v>20.2</v>
      </c>
      <c r="J33" s="141">
        <v>20200</v>
      </c>
    </row>
    <row r="34" spans="1:10" ht="51">
      <c r="A34" s="99">
        <f t="shared" si="0"/>
        <v>22</v>
      </c>
      <c r="B34" s="144" t="s">
        <v>1019</v>
      </c>
      <c r="C34" s="148" t="s">
        <v>250</v>
      </c>
      <c r="D34" s="148" t="s">
        <v>373</v>
      </c>
      <c r="E34" s="148" t="s">
        <v>490</v>
      </c>
      <c r="F34" s="148" t="s">
        <v>101</v>
      </c>
      <c r="G34" s="141">
        <f t="shared" si="1"/>
        <v>50</v>
      </c>
      <c r="H34" s="141">
        <v>50000</v>
      </c>
      <c r="I34" s="141">
        <f t="shared" si="2"/>
        <v>50</v>
      </c>
      <c r="J34" s="141">
        <v>50000</v>
      </c>
    </row>
    <row r="35" spans="1:10" ht="25.5">
      <c r="A35" s="99">
        <f t="shared" si="0"/>
        <v>23</v>
      </c>
      <c r="B35" s="144" t="s">
        <v>1011</v>
      </c>
      <c r="C35" s="148" t="s">
        <v>250</v>
      </c>
      <c r="D35" s="148" t="s">
        <v>373</v>
      </c>
      <c r="E35" s="148" t="s">
        <v>490</v>
      </c>
      <c r="F35" s="148" t="s">
        <v>693</v>
      </c>
      <c r="G35" s="141">
        <f t="shared" si="1"/>
        <v>50</v>
      </c>
      <c r="H35" s="141">
        <v>50000</v>
      </c>
      <c r="I35" s="141">
        <f t="shared" si="2"/>
        <v>50</v>
      </c>
      <c r="J35" s="141">
        <v>50000</v>
      </c>
    </row>
    <row r="36" spans="1:10" ht="38.25">
      <c r="A36" s="99">
        <f t="shared" si="0"/>
        <v>24</v>
      </c>
      <c r="B36" s="144" t="s">
        <v>1020</v>
      </c>
      <c r="C36" s="148" t="s">
        <v>250</v>
      </c>
      <c r="D36" s="148" t="s">
        <v>373</v>
      </c>
      <c r="E36" s="148" t="s">
        <v>491</v>
      </c>
      <c r="F36" s="148" t="s">
        <v>101</v>
      </c>
      <c r="G36" s="141">
        <f t="shared" si="1"/>
        <v>20</v>
      </c>
      <c r="H36" s="141">
        <v>20000</v>
      </c>
      <c r="I36" s="141">
        <f t="shared" si="2"/>
        <v>20</v>
      </c>
      <c r="J36" s="141">
        <v>20000</v>
      </c>
    </row>
    <row r="37" spans="1:10" ht="25.5">
      <c r="A37" s="99">
        <f t="shared" si="0"/>
        <v>25</v>
      </c>
      <c r="B37" s="144" t="s">
        <v>1011</v>
      </c>
      <c r="C37" s="148" t="s">
        <v>250</v>
      </c>
      <c r="D37" s="148" t="s">
        <v>373</v>
      </c>
      <c r="E37" s="148" t="s">
        <v>491</v>
      </c>
      <c r="F37" s="148" t="s">
        <v>693</v>
      </c>
      <c r="G37" s="141">
        <f t="shared" si="1"/>
        <v>20</v>
      </c>
      <c r="H37" s="141">
        <v>20000</v>
      </c>
      <c r="I37" s="141">
        <f t="shared" si="2"/>
        <v>20</v>
      </c>
      <c r="J37" s="141">
        <v>20000</v>
      </c>
    </row>
    <row r="38" spans="1:10" ht="25.5">
      <c r="A38" s="99">
        <f t="shared" si="0"/>
        <v>26</v>
      </c>
      <c r="B38" s="144" t="s">
        <v>1021</v>
      </c>
      <c r="C38" s="148" t="s">
        <v>250</v>
      </c>
      <c r="D38" s="148" t="s">
        <v>373</v>
      </c>
      <c r="E38" s="148" t="s">
        <v>492</v>
      </c>
      <c r="F38" s="148" t="s">
        <v>101</v>
      </c>
      <c r="G38" s="141">
        <f t="shared" si="1"/>
        <v>200</v>
      </c>
      <c r="H38" s="141">
        <v>200000</v>
      </c>
      <c r="I38" s="141">
        <f t="shared" si="2"/>
        <v>200</v>
      </c>
      <c r="J38" s="141">
        <v>200000</v>
      </c>
    </row>
    <row r="39" spans="1:10" ht="25.5">
      <c r="A39" s="99">
        <f t="shared" si="0"/>
        <v>27</v>
      </c>
      <c r="B39" s="144" t="s">
        <v>1008</v>
      </c>
      <c r="C39" s="148" t="s">
        <v>250</v>
      </c>
      <c r="D39" s="148" t="s">
        <v>373</v>
      </c>
      <c r="E39" s="148" t="s">
        <v>492</v>
      </c>
      <c r="F39" s="148" t="s">
        <v>692</v>
      </c>
      <c r="G39" s="141">
        <f t="shared" si="1"/>
        <v>200</v>
      </c>
      <c r="H39" s="141">
        <v>200000</v>
      </c>
      <c r="I39" s="141">
        <f t="shared" si="2"/>
        <v>200</v>
      </c>
      <c r="J39" s="141">
        <v>200000</v>
      </c>
    </row>
    <row r="40" spans="1:10" ht="25.5">
      <c r="A40" s="99">
        <f t="shared" si="0"/>
        <v>28</v>
      </c>
      <c r="B40" s="144" t="s">
        <v>1022</v>
      </c>
      <c r="C40" s="148" t="s">
        <v>250</v>
      </c>
      <c r="D40" s="148" t="s">
        <v>373</v>
      </c>
      <c r="E40" s="148" t="s">
        <v>493</v>
      </c>
      <c r="F40" s="148" t="s">
        <v>101</v>
      </c>
      <c r="G40" s="141">
        <f t="shared" si="1"/>
        <v>10</v>
      </c>
      <c r="H40" s="141">
        <v>10000</v>
      </c>
      <c r="I40" s="141">
        <f t="shared" si="2"/>
        <v>0</v>
      </c>
      <c r="J40" s="141">
        <v>0</v>
      </c>
    </row>
    <row r="41" spans="1:10" ht="25.5">
      <c r="A41" s="99">
        <f t="shared" si="0"/>
        <v>29</v>
      </c>
      <c r="B41" s="144" t="s">
        <v>1011</v>
      </c>
      <c r="C41" s="148" t="s">
        <v>250</v>
      </c>
      <c r="D41" s="148" t="s">
        <v>373</v>
      </c>
      <c r="E41" s="148" t="s">
        <v>493</v>
      </c>
      <c r="F41" s="148" t="s">
        <v>693</v>
      </c>
      <c r="G41" s="141">
        <f t="shared" si="1"/>
        <v>10</v>
      </c>
      <c r="H41" s="141">
        <v>10000</v>
      </c>
      <c r="I41" s="141">
        <f t="shared" si="2"/>
        <v>0</v>
      </c>
      <c r="J41" s="141">
        <v>0</v>
      </c>
    </row>
    <row r="42" spans="1:10" ht="51">
      <c r="A42" s="99">
        <f t="shared" si="0"/>
        <v>30</v>
      </c>
      <c r="B42" s="144" t="s">
        <v>1023</v>
      </c>
      <c r="C42" s="148" t="s">
        <v>250</v>
      </c>
      <c r="D42" s="148" t="s">
        <v>373</v>
      </c>
      <c r="E42" s="148" t="s">
        <v>494</v>
      </c>
      <c r="F42" s="148" t="s">
        <v>101</v>
      </c>
      <c r="G42" s="141">
        <f t="shared" si="1"/>
        <v>30</v>
      </c>
      <c r="H42" s="141">
        <v>30000</v>
      </c>
      <c r="I42" s="141">
        <f t="shared" si="2"/>
        <v>30</v>
      </c>
      <c r="J42" s="141">
        <v>30000</v>
      </c>
    </row>
    <row r="43" spans="1:10" ht="25.5">
      <c r="A43" s="99">
        <f t="shared" si="0"/>
        <v>31</v>
      </c>
      <c r="B43" s="144" t="s">
        <v>1011</v>
      </c>
      <c r="C43" s="148" t="s">
        <v>250</v>
      </c>
      <c r="D43" s="148" t="s">
        <v>373</v>
      </c>
      <c r="E43" s="148" t="s">
        <v>494</v>
      </c>
      <c r="F43" s="148" t="s">
        <v>693</v>
      </c>
      <c r="G43" s="141">
        <f t="shared" si="1"/>
        <v>30</v>
      </c>
      <c r="H43" s="141">
        <v>30000</v>
      </c>
      <c r="I43" s="141">
        <f t="shared" si="2"/>
        <v>30</v>
      </c>
      <c r="J43" s="141">
        <v>30000</v>
      </c>
    </row>
    <row r="44" spans="1:10" ht="38.25">
      <c r="A44" s="99">
        <f t="shared" si="0"/>
        <v>32</v>
      </c>
      <c r="B44" s="144" t="s">
        <v>1024</v>
      </c>
      <c r="C44" s="148" t="s">
        <v>250</v>
      </c>
      <c r="D44" s="148" t="s">
        <v>373</v>
      </c>
      <c r="E44" s="148" t="s">
        <v>495</v>
      </c>
      <c r="F44" s="148" t="s">
        <v>101</v>
      </c>
      <c r="G44" s="141">
        <f t="shared" si="1"/>
        <v>150</v>
      </c>
      <c r="H44" s="141">
        <v>150000</v>
      </c>
      <c r="I44" s="141">
        <f t="shared" si="2"/>
        <v>150</v>
      </c>
      <c r="J44" s="141">
        <v>150000</v>
      </c>
    </row>
    <row r="45" spans="1:10" ht="25.5">
      <c r="A45" s="99">
        <f t="shared" si="0"/>
        <v>33</v>
      </c>
      <c r="B45" s="144" t="s">
        <v>1011</v>
      </c>
      <c r="C45" s="148" t="s">
        <v>250</v>
      </c>
      <c r="D45" s="148" t="s">
        <v>373</v>
      </c>
      <c r="E45" s="148" t="s">
        <v>495</v>
      </c>
      <c r="F45" s="148" t="s">
        <v>693</v>
      </c>
      <c r="G45" s="141">
        <f t="shared" si="1"/>
        <v>150</v>
      </c>
      <c r="H45" s="141">
        <v>150000</v>
      </c>
      <c r="I45" s="141">
        <f t="shared" si="2"/>
        <v>150</v>
      </c>
      <c r="J45" s="141">
        <v>150000</v>
      </c>
    </row>
    <row r="46" spans="1:10" ht="38.25">
      <c r="A46" s="99">
        <f t="shared" si="0"/>
        <v>34</v>
      </c>
      <c r="B46" s="144" t="s">
        <v>1025</v>
      </c>
      <c r="C46" s="148" t="s">
        <v>250</v>
      </c>
      <c r="D46" s="148" t="s">
        <v>373</v>
      </c>
      <c r="E46" s="148" t="s">
        <v>496</v>
      </c>
      <c r="F46" s="148" t="s">
        <v>101</v>
      </c>
      <c r="G46" s="141">
        <f t="shared" si="1"/>
        <v>200</v>
      </c>
      <c r="H46" s="141">
        <v>200000</v>
      </c>
      <c r="I46" s="141">
        <f t="shared" si="2"/>
        <v>200</v>
      </c>
      <c r="J46" s="141">
        <v>200000</v>
      </c>
    </row>
    <row r="47" spans="1:10" ht="25.5">
      <c r="A47" s="99">
        <f t="shared" si="0"/>
        <v>35</v>
      </c>
      <c r="B47" s="144" t="s">
        <v>1011</v>
      </c>
      <c r="C47" s="148" t="s">
        <v>250</v>
      </c>
      <c r="D47" s="148" t="s">
        <v>373</v>
      </c>
      <c r="E47" s="148" t="s">
        <v>496</v>
      </c>
      <c r="F47" s="148" t="s">
        <v>693</v>
      </c>
      <c r="G47" s="141">
        <f t="shared" si="1"/>
        <v>200</v>
      </c>
      <c r="H47" s="141">
        <v>200000</v>
      </c>
      <c r="I47" s="141">
        <f t="shared" si="2"/>
        <v>200</v>
      </c>
      <c r="J47" s="141">
        <v>200000</v>
      </c>
    </row>
    <row r="48" spans="1:10" ht="76.5">
      <c r="A48" s="99">
        <f t="shared" si="0"/>
        <v>36</v>
      </c>
      <c r="B48" s="144" t="s">
        <v>1026</v>
      </c>
      <c r="C48" s="148" t="s">
        <v>250</v>
      </c>
      <c r="D48" s="148" t="s">
        <v>373</v>
      </c>
      <c r="E48" s="148" t="s">
        <v>497</v>
      </c>
      <c r="F48" s="148" t="s">
        <v>101</v>
      </c>
      <c r="G48" s="141">
        <f t="shared" si="1"/>
        <v>200</v>
      </c>
      <c r="H48" s="141">
        <v>200000</v>
      </c>
      <c r="I48" s="141">
        <f t="shared" si="2"/>
        <v>200</v>
      </c>
      <c r="J48" s="141">
        <v>200000</v>
      </c>
    </row>
    <row r="49" spans="1:10" ht="25.5">
      <c r="A49" s="99">
        <f t="shared" si="0"/>
        <v>37</v>
      </c>
      <c r="B49" s="144" t="s">
        <v>1011</v>
      </c>
      <c r="C49" s="148" t="s">
        <v>250</v>
      </c>
      <c r="D49" s="148" t="s">
        <v>373</v>
      </c>
      <c r="E49" s="148" t="s">
        <v>497</v>
      </c>
      <c r="F49" s="148" t="s">
        <v>693</v>
      </c>
      <c r="G49" s="141">
        <f t="shared" si="1"/>
        <v>200</v>
      </c>
      <c r="H49" s="141">
        <v>200000</v>
      </c>
      <c r="I49" s="141">
        <f t="shared" si="2"/>
        <v>200</v>
      </c>
      <c r="J49" s="141">
        <v>200000</v>
      </c>
    </row>
    <row r="50" spans="1:10" ht="51" customHeight="1">
      <c r="A50" s="99">
        <f t="shared" si="0"/>
        <v>38</v>
      </c>
      <c r="B50" s="144" t="s">
        <v>1027</v>
      </c>
      <c r="C50" s="148" t="s">
        <v>250</v>
      </c>
      <c r="D50" s="148" t="s">
        <v>373</v>
      </c>
      <c r="E50" s="148" t="s">
        <v>498</v>
      </c>
      <c r="F50" s="148" t="s">
        <v>101</v>
      </c>
      <c r="G50" s="141">
        <f t="shared" si="1"/>
        <v>50</v>
      </c>
      <c r="H50" s="141">
        <v>50000</v>
      </c>
      <c r="I50" s="141">
        <f t="shared" si="2"/>
        <v>50</v>
      </c>
      <c r="J50" s="141">
        <v>50000</v>
      </c>
    </row>
    <row r="51" spans="1:10" ht="25.5">
      <c r="A51" s="99">
        <f t="shared" si="0"/>
        <v>39</v>
      </c>
      <c r="B51" s="144" t="s">
        <v>1011</v>
      </c>
      <c r="C51" s="148" t="s">
        <v>250</v>
      </c>
      <c r="D51" s="148" t="s">
        <v>373</v>
      </c>
      <c r="E51" s="148" t="s">
        <v>498</v>
      </c>
      <c r="F51" s="148" t="s">
        <v>693</v>
      </c>
      <c r="G51" s="141">
        <f t="shared" si="1"/>
        <v>50</v>
      </c>
      <c r="H51" s="141">
        <v>50000</v>
      </c>
      <c r="I51" s="141">
        <f t="shared" si="2"/>
        <v>50</v>
      </c>
      <c r="J51" s="141">
        <v>50000</v>
      </c>
    </row>
    <row r="52" spans="1:10" ht="25.5">
      <c r="A52" s="99">
        <f t="shared" si="0"/>
        <v>40</v>
      </c>
      <c r="B52" s="144" t="s">
        <v>1028</v>
      </c>
      <c r="C52" s="148" t="s">
        <v>250</v>
      </c>
      <c r="D52" s="148" t="s">
        <v>373</v>
      </c>
      <c r="E52" s="148" t="s">
        <v>499</v>
      </c>
      <c r="F52" s="148" t="s">
        <v>101</v>
      </c>
      <c r="G52" s="141">
        <f t="shared" si="1"/>
        <v>40</v>
      </c>
      <c r="H52" s="141">
        <v>40000</v>
      </c>
      <c r="I52" s="141">
        <f t="shared" si="2"/>
        <v>40</v>
      </c>
      <c r="J52" s="141">
        <v>40000</v>
      </c>
    </row>
    <row r="53" spans="1:10" ht="25.5">
      <c r="A53" s="99">
        <f t="shared" si="0"/>
        <v>41</v>
      </c>
      <c r="B53" s="144" t="s">
        <v>1011</v>
      </c>
      <c r="C53" s="148" t="s">
        <v>250</v>
      </c>
      <c r="D53" s="148" t="s">
        <v>373</v>
      </c>
      <c r="E53" s="148" t="s">
        <v>499</v>
      </c>
      <c r="F53" s="148" t="s">
        <v>693</v>
      </c>
      <c r="G53" s="141">
        <f t="shared" si="1"/>
        <v>40</v>
      </c>
      <c r="H53" s="141">
        <v>40000</v>
      </c>
      <c r="I53" s="141">
        <f t="shared" si="2"/>
        <v>40</v>
      </c>
      <c r="J53" s="141">
        <v>40000</v>
      </c>
    </row>
    <row r="54" spans="1:10" ht="25.5">
      <c r="A54" s="99">
        <f t="shared" si="0"/>
        <v>42</v>
      </c>
      <c r="B54" s="144" t="s">
        <v>1029</v>
      </c>
      <c r="C54" s="148" t="s">
        <v>250</v>
      </c>
      <c r="D54" s="148" t="s">
        <v>373</v>
      </c>
      <c r="E54" s="148" t="s">
        <v>500</v>
      </c>
      <c r="F54" s="148" t="s">
        <v>101</v>
      </c>
      <c r="G54" s="141">
        <f t="shared" si="1"/>
        <v>45</v>
      </c>
      <c r="H54" s="141">
        <v>45000</v>
      </c>
      <c r="I54" s="141">
        <f t="shared" si="2"/>
        <v>45</v>
      </c>
      <c r="J54" s="141">
        <v>45000</v>
      </c>
    </row>
    <row r="55" spans="1:10" ht="25.5">
      <c r="A55" s="99">
        <f t="shared" si="0"/>
        <v>43</v>
      </c>
      <c r="B55" s="144" t="s">
        <v>1011</v>
      </c>
      <c r="C55" s="148" t="s">
        <v>250</v>
      </c>
      <c r="D55" s="148" t="s">
        <v>373</v>
      </c>
      <c r="E55" s="148" t="s">
        <v>500</v>
      </c>
      <c r="F55" s="148" t="s">
        <v>693</v>
      </c>
      <c r="G55" s="141">
        <f t="shared" si="1"/>
        <v>45</v>
      </c>
      <c r="H55" s="141">
        <v>45000</v>
      </c>
      <c r="I55" s="141">
        <f t="shared" si="2"/>
        <v>45</v>
      </c>
      <c r="J55" s="141">
        <v>45000</v>
      </c>
    </row>
    <row r="56" spans="1:10" ht="38.25">
      <c r="A56" s="99">
        <f t="shared" si="0"/>
        <v>44</v>
      </c>
      <c r="B56" s="144" t="s">
        <v>1030</v>
      </c>
      <c r="C56" s="148" t="s">
        <v>250</v>
      </c>
      <c r="D56" s="148" t="s">
        <v>373</v>
      </c>
      <c r="E56" s="148" t="s">
        <v>501</v>
      </c>
      <c r="F56" s="148" t="s">
        <v>101</v>
      </c>
      <c r="G56" s="141">
        <f t="shared" si="1"/>
        <v>65</v>
      </c>
      <c r="H56" s="141">
        <v>65000</v>
      </c>
      <c r="I56" s="141">
        <f t="shared" si="2"/>
        <v>0</v>
      </c>
      <c r="J56" s="141">
        <v>0</v>
      </c>
    </row>
    <row r="57" spans="1:10" ht="25.5">
      <c r="A57" s="99">
        <f t="shared" si="0"/>
        <v>45</v>
      </c>
      <c r="B57" s="144" t="s">
        <v>1011</v>
      </c>
      <c r="C57" s="148" t="s">
        <v>250</v>
      </c>
      <c r="D57" s="148" t="s">
        <v>373</v>
      </c>
      <c r="E57" s="148" t="s">
        <v>501</v>
      </c>
      <c r="F57" s="148" t="s">
        <v>693</v>
      </c>
      <c r="G57" s="141">
        <f t="shared" si="1"/>
        <v>65</v>
      </c>
      <c r="H57" s="141">
        <v>65000</v>
      </c>
      <c r="I57" s="141">
        <f t="shared" si="2"/>
        <v>0</v>
      </c>
      <c r="J57" s="141">
        <v>0</v>
      </c>
    </row>
    <row r="58" spans="1:10" ht="51">
      <c r="A58" s="99">
        <f t="shared" si="0"/>
        <v>46</v>
      </c>
      <c r="B58" s="144" t="s">
        <v>1031</v>
      </c>
      <c r="C58" s="148" t="s">
        <v>250</v>
      </c>
      <c r="D58" s="148" t="s">
        <v>373</v>
      </c>
      <c r="E58" s="148" t="s">
        <v>502</v>
      </c>
      <c r="F58" s="148" t="s">
        <v>101</v>
      </c>
      <c r="G58" s="141">
        <f t="shared" si="1"/>
        <v>50</v>
      </c>
      <c r="H58" s="141">
        <v>50000</v>
      </c>
      <c r="I58" s="141">
        <f t="shared" si="2"/>
        <v>50</v>
      </c>
      <c r="J58" s="141">
        <v>50000</v>
      </c>
    </row>
    <row r="59" spans="1:10" ht="25.5">
      <c r="A59" s="99">
        <f t="shared" si="0"/>
        <v>47</v>
      </c>
      <c r="B59" s="144" t="s">
        <v>1011</v>
      </c>
      <c r="C59" s="148" t="s">
        <v>250</v>
      </c>
      <c r="D59" s="148" t="s">
        <v>373</v>
      </c>
      <c r="E59" s="148" t="s">
        <v>502</v>
      </c>
      <c r="F59" s="148" t="s">
        <v>693</v>
      </c>
      <c r="G59" s="141">
        <f t="shared" si="1"/>
        <v>50</v>
      </c>
      <c r="H59" s="141">
        <v>50000</v>
      </c>
      <c r="I59" s="141">
        <f t="shared" si="2"/>
        <v>50</v>
      </c>
      <c r="J59" s="141">
        <v>50000</v>
      </c>
    </row>
    <row r="60" spans="1:10" ht="63.75">
      <c r="A60" s="99">
        <f t="shared" si="0"/>
        <v>48</v>
      </c>
      <c r="B60" s="144" t="s">
        <v>1033</v>
      </c>
      <c r="C60" s="148" t="s">
        <v>250</v>
      </c>
      <c r="D60" s="148" t="s">
        <v>373</v>
      </c>
      <c r="E60" s="148" t="s">
        <v>504</v>
      </c>
      <c r="F60" s="148" t="s">
        <v>101</v>
      </c>
      <c r="G60" s="141">
        <f t="shared" si="1"/>
        <v>30</v>
      </c>
      <c r="H60" s="141">
        <v>30000</v>
      </c>
      <c r="I60" s="141">
        <f t="shared" si="2"/>
        <v>30</v>
      </c>
      <c r="J60" s="141">
        <v>30000</v>
      </c>
    </row>
    <row r="61" spans="1:10" ht="25.5">
      <c r="A61" s="99">
        <f t="shared" si="0"/>
        <v>49</v>
      </c>
      <c r="B61" s="144" t="s">
        <v>1011</v>
      </c>
      <c r="C61" s="148" t="s">
        <v>250</v>
      </c>
      <c r="D61" s="148" t="s">
        <v>373</v>
      </c>
      <c r="E61" s="148" t="s">
        <v>504</v>
      </c>
      <c r="F61" s="148" t="s">
        <v>693</v>
      </c>
      <c r="G61" s="141">
        <f t="shared" si="1"/>
        <v>30</v>
      </c>
      <c r="H61" s="141">
        <v>30000</v>
      </c>
      <c r="I61" s="141">
        <f t="shared" si="2"/>
        <v>30</v>
      </c>
      <c r="J61" s="141">
        <v>30000</v>
      </c>
    </row>
    <row r="62" spans="1:10" ht="25.5">
      <c r="A62" s="99">
        <f t="shared" si="0"/>
        <v>50</v>
      </c>
      <c r="B62" s="144" t="s">
        <v>1034</v>
      </c>
      <c r="C62" s="148" t="s">
        <v>250</v>
      </c>
      <c r="D62" s="148" t="s">
        <v>373</v>
      </c>
      <c r="E62" s="148" t="s">
        <v>505</v>
      </c>
      <c r="F62" s="148" t="s">
        <v>101</v>
      </c>
      <c r="G62" s="141">
        <f t="shared" si="1"/>
        <v>150</v>
      </c>
      <c r="H62" s="141">
        <v>150000</v>
      </c>
      <c r="I62" s="141">
        <f t="shared" si="2"/>
        <v>150</v>
      </c>
      <c r="J62" s="141">
        <v>150000</v>
      </c>
    </row>
    <row r="63" spans="1:10" ht="25.5">
      <c r="A63" s="99">
        <f t="shared" si="0"/>
        <v>51</v>
      </c>
      <c r="B63" s="144" t="s">
        <v>1011</v>
      </c>
      <c r="C63" s="148" t="s">
        <v>250</v>
      </c>
      <c r="D63" s="148" t="s">
        <v>373</v>
      </c>
      <c r="E63" s="148" t="s">
        <v>505</v>
      </c>
      <c r="F63" s="148" t="s">
        <v>693</v>
      </c>
      <c r="G63" s="141">
        <f t="shared" si="1"/>
        <v>150</v>
      </c>
      <c r="H63" s="141">
        <v>150000</v>
      </c>
      <c r="I63" s="141">
        <f t="shared" si="2"/>
        <v>150</v>
      </c>
      <c r="J63" s="141">
        <v>150000</v>
      </c>
    </row>
    <row r="64" spans="1:10" ht="51">
      <c r="A64" s="99">
        <f t="shared" si="0"/>
        <v>52</v>
      </c>
      <c r="B64" s="144" t="s">
        <v>1035</v>
      </c>
      <c r="C64" s="148" t="s">
        <v>250</v>
      </c>
      <c r="D64" s="148" t="s">
        <v>373</v>
      </c>
      <c r="E64" s="148" t="s">
        <v>506</v>
      </c>
      <c r="F64" s="148" t="s">
        <v>101</v>
      </c>
      <c r="G64" s="141">
        <f t="shared" si="1"/>
        <v>30</v>
      </c>
      <c r="H64" s="141">
        <v>30000</v>
      </c>
      <c r="I64" s="141">
        <f t="shared" si="2"/>
        <v>30</v>
      </c>
      <c r="J64" s="141">
        <v>30000</v>
      </c>
    </row>
    <row r="65" spans="1:10" ht="25.5">
      <c r="A65" s="99">
        <f t="shared" si="0"/>
        <v>53</v>
      </c>
      <c r="B65" s="144" t="s">
        <v>1011</v>
      </c>
      <c r="C65" s="148" t="s">
        <v>250</v>
      </c>
      <c r="D65" s="148" t="s">
        <v>373</v>
      </c>
      <c r="E65" s="148" t="s">
        <v>506</v>
      </c>
      <c r="F65" s="148" t="s">
        <v>693</v>
      </c>
      <c r="G65" s="141">
        <f t="shared" si="1"/>
        <v>30</v>
      </c>
      <c r="H65" s="141">
        <v>30000</v>
      </c>
      <c r="I65" s="141">
        <f t="shared" si="2"/>
        <v>30</v>
      </c>
      <c r="J65" s="141">
        <v>30000</v>
      </c>
    </row>
    <row r="66" spans="1:10" ht="51">
      <c r="A66" s="99">
        <f t="shared" si="0"/>
        <v>54</v>
      </c>
      <c r="B66" s="144" t="s">
        <v>1036</v>
      </c>
      <c r="C66" s="148" t="s">
        <v>250</v>
      </c>
      <c r="D66" s="148" t="s">
        <v>373</v>
      </c>
      <c r="E66" s="148" t="s">
        <v>507</v>
      </c>
      <c r="F66" s="148" t="s">
        <v>101</v>
      </c>
      <c r="G66" s="141">
        <f t="shared" si="1"/>
        <v>380</v>
      </c>
      <c r="H66" s="141">
        <v>380000</v>
      </c>
      <c r="I66" s="141">
        <f t="shared" si="2"/>
        <v>380</v>
      </c>
      <c r="J66" s="141">
        <v>380000</v>
      </c>
    </row>
    <row r="67" spans="1:10" ht="25.5">
      <c r="A67" s="99">
        <f t="shared" si="0"/>
        <v>55</v>
      </c>
      <c r="B67" s="144" t="s">
        <v>1011</v>
      </c>
      <c r="C67" s="148" t="s">
        <v>250</v>
      </c>
      <c r="D67" s="148" t="s">
        <v>373</v>
      </c>
      <c r="E67" s="148" t="s">
        <v>507</v>
      </c>
      <c r="F67" s="148" t="s">
        <v>693</v>
      </c>
      <c r="G67" s="141">
        <f t="shared" si="1"/>
        <v>380</v>
      </c>
      <c r="H67" s="141">
        <v>380000</v>
      </c>
      <c r="I67" s="141">
        <f t="shared" si="2"/>
        <v>380</v>
      </c>
      <c r="J67" s="141">
        <v>380000</v>
      </c>
    </row>
    <row r="68" spans="1:10" ht="63.75">
      <c r="A68" s="99">
        <f t="shared" si="0"/>
        <v>56</v>
      </c>
      <c r="B68" s="144" t="s">
        <v>1037</v>
      </c>
      <c r="C68" s="148" t="s">
        <v>250</v>
      </c>
      <c r="D68" s="148" t="s">
        <v>373</v>
      </c>
      <c r="E68" s="148" t="s">
        <v>508</v>
      </c>
      <c r="F68" s="148" t="s">
        <v>101</v>
      </c>
      <c r="G68" s="141">
        <f t="shared" si="1"/>
        <v>150</v>
      </c>
      <c r="H68" s="141">
        <v>150000</v>
      </c>
      <c r="I68" s="141">
        <f t="shared" si="2"/>
        <v>150</v>
      </c>
      <c r="J68" s="141">
        <v>150000</v>
      </c>
    </row>
    <row r="69" spans="1:10" ht="25.5">
      <c r="A69" s="99">
        <f t="shared" si="0"/>
        <v>57</v>
      </c>
      <c r="B69" s="144" t="s">
        <v>1011</v>
      </c>
      <c r="C69" s="148" t="s">
        <v>250</v>
      </c>
      <c r="D69" s="148" t="s">
        <v>373</v>
      </c>
      <c r="E69" s="148" t="s">
        <v>508</v>
      </c>
      <c r="F69" s="148" t="s">
        <v>693</v>
      </c>
      <c r="G69" s="141">
        <f t="shared" si="1"/>
        <v>150</v>
      </c>
      <c r="H69" s="141">
        <v>150000</v>
      </c>
      <c r="I69" s="141">
        <f t="shared" si="2"/>
        <v>150</v>
      </c>
      <c r="J69" s="141">
        <v>150000</v>
      </c>
    </row>
    <row r="70" spans="1:10" ht="25.5">
      <c r="A70" s="99">
        <f t="shared" si="0"/>
        <v>58</v>
      </c>
      <c r="B70" s="144" t="s">
        <v>1038</v>
      </c>
      <c r="C70" s="148" t="s">
        <v>250</v>
      </c>
      <c r="D70" s="148" t="s">
        <v>373</v>
      </c>
      <c r="E70" s="148" t="s">
        <v>509</v>
      </c>
      <c r="F70" s="148" t="s">
        <v>101</v>
      </c>
      <c r="G70" s="141">
        <f t="shared" si="1"/>
        <v>130</v>
      </c>
      <c r="H70" s="141">
        <v>130000</v>
      </c>
      <c r="I70" s="141">
        <f t="shared" si="2"/>
        <v>130</v>
      </c>
      <c r="J70" s="141">
        <v>130000</v>
      </c>
    </row>
    <row r="71" spans="1:10" ht="25.5">
      <c r="A71" s="99">
        <f t="shared" si="0"/>
        <v>59</v>
      </c>
      <c r="B71" s="144" t="s">
        <v>1011</v>
      </c>
      <c r="C71" s="148" t="s">
        <v>250</v>
      </c>
      <c r="D71" s="148" t="s">
        <v>373</v>
      </c>
      <c r="E71" s="148" t="s">
        <v>509</v>
      </c>
      <c r="F71" s="148" t="s">
        <v>693</v>
      </c>
      <c r="G71" s="141">
        <f t="shared" si="1"/>
        <v>130</v>
      </c>
      <c r="H71" s="141">
        <v>130000</v>
      </c>
      <c r="I71" s="141">
        <f t="shared" si="2"/>
        <v>130</v>
      </c>
      <c r="J71" s="141">
        <v>130000</v>
      </c>
    </row>
    <row r="72" spans="1:10" ht="51">
      <c r="A72" s="99">
        <f t="shared" si="0"/>
        <v>60</v>
      </c>
      <c r="B72" s="144" t="s">
        <v>1039</v>
      </c>
      <c r="C72" s="148" t="s">
        <v>250</v>
      </c>
      <c r="D72" s="148" t="s">
        <v>373</v>
      </c>
      <c r="E72" s="148" t="s">
        <v>510</v>
      </c>
      <c r="F72" s="148" t="s">
        <v>101</v>
      </c>
      <c r="G72" s="141">
        <f t="shared" si="1"/>
        <v>12480.2</v>
      </c>
      <c r="H72" s="141">
        <v>12480200</v>
      </c>
      <c r="I72" s="141">
        <f t="shared" si="2"/>
        <v>13192.5</v>
      </c>
      <c r="J72" s="141">
        <v>13192500</v>
      </c>
    </row>
    <row r="73" spans="1:10" ht="25.5">
      <c r="A73" s="99">
        <f t="shared" si="0"/>
        <v>61</v>
      </c>
      <c r="B73" s="144" t="s">
        <v>1040</v>
      </c>
      <c r="C73" s="148" t="s">
        <v>250</v>
      </c>
      <c r="D73" s="148" t="s">
        <v>373</v>
      </c>
      <c r="E73" s="148" t="s">
        <v>510</v>
      </c>
      <c r="F73" s="148" t="s">
        <v>694</v>
      </c>
      <c r="G73" s="141">
        <f t="shared" si="1"/>
        <v>7160.695</v>
      </c>
      <c r="H73" s="141">
        <v>7160695</v>
      </c>
      <c r="I73" s="141">
        <f t="shared" si="2"/>
        <v>7160.695</v>
      </c>
      <c r="J73" s="141">
        <v>7160695</v>
      </c>
    </row>
    <row r="74" spans="1:10" ht="25.5">
      <c r="A74" s="99">
        <f t="shared" si="0"/>
        <v>62</v>
      </c>
      <c r="B74" s="144" t="s">
        <v>1011</v>
      </c>
      <c r="C74" s="148" t="s">
        <v>250</v>
      </c>
      <c r="D74" s="148" t="s">
        <v>373</v>
      </c>
      <c r="E74" s="148" t="s">
        <v>510</v>
      </c>
      <c r="F74" s="148" t="s">
        <v>693</v>
      </c>
      <c r="G74" s="141">
        <f t="shared" si="1"/>
        <v>5318.505</v>
      </c>
      <c r="H74" s="141">
        <v>5318505</v>
      </c>
      <c r="I74" s="141">
        <f t="shared" si="2"/>
        <v>6030.805</v>
      </c>
      <c r="J74" s="141">
        <v>6030805</v>
      </c>
    </row>
    <row r="75" spans="1:10" ht="51" customHeight="1">
      <c r="A75" s="99">
        <f t="shared" si="0"/>
        <v>63</v>
      </c>
      <c r="B75" s="144" t="s">
        <v>1041</v>
      </c>
      <c r="C75" s="148" t="s">
        <v>250</v>
      </c>
      <c r="D75" s="148" t="s">
        <v>373</v>
      </c>
      <c r="E75" s="148" t="s">
        <v>510</v>
      </c>
      <c r="F75" s="148" t="s">
        <v>695</v>
      </c>
      <c r="G75" s="141">
        <f aca="true" t="shared" si="3" ref="G75:G121">H75/1000</f>
        <v>1</v>
      </c>
      <c r="H75" s="141">
        <v>1000</v>
      </c>
      <c r="I75" s="141">
        <f aca="true" t="shared" si="4" ref="I75:I121">J75/1000</f>
        <v>1</v>
      </c>
      <c r="J75" s="141">
        <v>1000</v>
      </c>
    </row>
    <row r="76" spans="1:10" ht="38.25">
      <c r="A76" s="99">
        <f t="shared" si="0"/>
        <v>64</v>
      </c>
      <c r="B76" s="144" t="s">
        <v>1042</v>
      </c>
      <c r="C76" s="148" t="s">
        <v>250</v>
      </c>
      <c r="D76" s="148" t="s">
        <v>373</v>
      </c>
      <c r="E76" s="148" t="s">
        <v>511</v>
      </c>
      <c r="F76" s="148" t="s">
        <v>101</v>
      </c>
      <c r="G76" s="141">
        <f t="shared" si="3"/>
        <v>20</v>
      </c>
      <c r="H76" s="141">
        <v>20000</v>
      </c>
      <c r="I76" s="141">
        <f t="shared" si="4"/>
        <v>20</v>
      </c>
      <c r="J76" s="141">
        <v>20000</v>
      </c>
    </row>
    <row r="77" spans="1:10" ht="25.5">
      <c r="A77" s="99">
        <f aca="true" t="shared" si="5" ref="A77:A130">1+A76</f>
        <v>65</v>
      </c>
      <c r="B77" s="144" t="s">
        <v>1011</v>
      </c>
      <c r="C77" s="148" t="s">
        <v>250</v>
      </c>
      <c r="D77" s="148" t="s">
        <v>373</v>
      </c>
      <c r="E77" s="148" t="s">
        <v>511</v>
      </c>
      <c r="F77" s="148" t="s">
        <v>693</v>
      </c>
      <c r="G77" s="141">
        <f t="shared" si="3"/>
        <v>20</v>
      </c>
      <c r="H77" s="141">
        <v>20000</v>
      </c>
      <c r="I77" s="141">
        <f t="shared" si="4"/>
        <v>20</v>
      </c>
      <c r="J77" s="141">
        <v>20000</v>
      </c>
    </row>
    <row r="78" spans="1:10" ht="38.25">
      <c r="A78" s="99">
        <f t="shared" si="5"/>
        <v>66</v>
      </c>
      <c r="B78" s="144" t="s">
        <v>1043</v>
      </c>
      <c r="C78" s="148" t="s">
        <v>250</v>
      </c>
      <c r="D78" s="148" t="s">
        <v>373</v>
      </c>
      <c r="E78" s="148" t="s">
        <v>512</v>
      </c>
      <c r="F78" s="148" t="s">
        <v>101</v>
      </c>
      <c r="G78" s="141">
        <f t="shared" si="3"/>
        <v>685.3</v>
      </c>
      <c r="H78" s="141">
        <v>685300</v>
      </c>
      <c r="I78" s="141">
        <f t="shared" si="4"/>
        <v>685.3</v>
      </c>
      <c r="J78" s="141">
        <v>685300</v>
      </c>
    </row>
    <row r="79" spans="1:10" ht="25.5">
      <c r="A79" s="99">
        <f t="shared" si="5"/>
        <v>67</v>
      </c>
      <c r="B79" s="144" t="s">
        <v>1040</v>
      </c>
      <c r="C79" s="148" t="s">
        <v>250</v>
      </c>
      <c r="D79" s="148" t="s">
        <v>373</v>
      </c>
      <c r="E79" s="148" t="s">
        <v>512</v>
      </c>
      <c r="F79" s="148" t="s">
        <v>694</v>
      </c>
      <c r="G79" s="141">
        <f t="shared" si="3"/>
        <v>685.3</v>
      </c>
      <c r="H79" s="141">
        <v>685300</v>
      </c>
      <c r="I79" s="141">
        <f t="shared" si="4"/>
        <v>685.3</v>
      </c>
      <c r="J79" s="141">
        <v>685300</v>
      </c>
    </row>
    <row r="80" spans="1:10" ht="51">
      <c r="A80" s="99">
        <f t="shared" si="5"/>
        <v>68</v>
      </c>
      <c r="B80" s="144" t="s">
        <v>1045</v>
      </c>
      <c r="C80" s="148" t="s">
        <v>250</v>
      </c>
      <c r="D80" s="148" t="s">
        <v>373</v>
      </c>
      <c r="E80" s="148" t="s">
        <v>514</v>
      </c>
      <c r="F80" s="148" t="s">
        <v>101</v>
      </c>
      <c r="G80" s="141">
        <f t="shared" si="3"/>
        <v>2249.3</v>
      </c>
      <c r="H80" s="141">
        <v>2249300</v>
      </c>
      <c r="I80" s="141">
        <f t="shared" si="4"/>
        <v>3004.47</v>
      </c>
      <c r="J80" s="141">
        <v>3004470</v>
      </c>
    </row>
    <row r="81" spans="1:10" ht="38.25">
      <c r="A81" s="99">
        <f t="shared" si="5"/>
        <v>69</v>
      </c>
      <c r="B81" s="144" t="s">
        <v>1048</v>
      </c>
      <c r="C81" s="148" t="s">
        <v>250</v>
      </c>
      <c r="D81" s="148" t="s">
        <v>373</v>
      </c>
      <c r="E81" s="148" t="s">
        <v>516</v>
      </c>
      <c r="F81" s="148" t="s">
        <v>101</v>
      </c>
      <c r="G81" s="141">
        <f t="shared" si="3"/>
        <v>415</v>
      </c>
      <c r="H81" s="141">
        <v>415000</v>
      </c>
      <c r="I81" s="141">
        <f t="shared" si="4"/>
        <v>370</v>
      </c>
      <c r="J81" s="141">
        <v>370000</v>
      </c>
    </row>
    <row r="82" spans="1:10" ht="25.5">
      <c r="A82" s="99">
        <f t="shared" si="5"/>
        <v>70</v>
      </c>
      <c r="B82" s="144" t="s">
        <v>1011</v>
      </c>
      <c r="C82" s="148" t="s">
        <v>250</v>
      </c>
      <c r="D82" s="148" t="s">
        <v>373</v>
      </c>
      <c r="E82" s="148" t="s">
        <v>516</v>
      </c>
      <c r="F82" s="148" t="s">
        <v>693</v>
      </c>
      <c r="G82" s="141">
        <f t="shared" si="3"/>
        <v>415</v>
      </c>
      <c r="H82" s="141">
        <v>415000</v>
      </c>
      <c r="I82" s="141">
        <f t="shared" si="4"/>
        <v>370</v>
      </c>
      <c r="J82" s="141">
        <v>370000</v>
      </c>
    </row>
    <row r="83" spans="1:10" ht="25.5">
      <c r="A83" s="99">
        <f t="shared" si="5"/>
        <v>71</v>
      </c>
      <c r="B83" s="144" t="s">
        <v>1049</v>
      </c>
      <c r="C83" s="148" t="s">
        <v>250</v>
      </c>
      <c r="D83" s="148" t="s">
        <v>373</v>
      </c>
      <c r="E83" s="148" t="s">
        <v>517</v>
      </c>
      <c r="F83" s="148" t="s">
        <v>101</v>
      </c>
      <c r="G83" s="141">
        <f t="shared" si="3"/>
        <v>420</v>
      </c>
      <c r="H83" s="141">
        <v>420000</v>
      </c>
      <c r="I83" s="141">
        <f t="shared" si="4"/>
        <v>510</v>
      </c>
      <c r="J83" s="141">
        <v>510000</v>
      </c>
    </row>
    <row r="84" spans="1:10" ht="25.5">
      <c r="A84" s="99">
        <f t="shared" si="5"/>
        <v>72</v>
      </c>
      <c r="B84" s="144" t="s">
        <v>1011</v>
      </c>
      <c r="C84" s="148" t="s">
        <v>250</v>
      </c>
      <c r="D84" s="148" t="s">
        <v>373</v>
      </c>
      <c r="E84" s="148" t="s">
        <v>517</v>
      </c>
      <c r="F84" s="148" t="s">
        <v>693</v>
      </c>
      <c r="G84" s="141">
        <f t="shared" si="3"/>
        <v>420</v>
      </c>
      <c r="H84" s="141">
        <v>420000</v>
      </c>
      <c r="I84" s="141">
        <f t="shared" si="4"/>
        <v>510</v>
      </c>
      <c r="J84" s="141">
        <v>510000</v>
      </c>
    </row>
    <row r="85" spans="1:10" ht="51">
      <c r="A85" s="99">
        <f t="shared" si="5"/>
        <v>73</v>
      </c>
      <c r="B85" s="144" t="s">
        <v>1050</v>
      </c>
      <c r="C85" s="148" t="s">
        <v>250</v>
      </c>
      <c r="D85" s="148" t="s">
        <v>373</v>
      </c>
      <c r="E85" s="148" t="s">
        <v>518</v>
      </c>
      <c r="F85" s="148" t="s">
        <v>101</v>
      </c>
      <c r="G85" s="141">
        <f t="shared" si="3"/>
        <v>1299.3</v>
      </c>
      <c r="H85" s="141">
        <v>1299300</v>
      </c>
      <c r="I85" s="141">
        <f t="shared" si="4"/>
        <v>2004.47</v>
      </c>
      <c r="J85" s="141">
        <v>2004470</v>
      </c>
    </row>
    <row r="86" spans="1:10" ht="36.75" customHeight="1">
      <c r="A86" s="99">
        <f t="shared" si="5"/>
        <v>74</v>
      </c>
      <c r="B86" s="144" t="s">
        <v>1011</v>
      </c>
      <c r="C86" s="148" t="s">
        <v>250</v>
      </c>
      <c r="D86" s="148" t="s">
        <v>373</v>
      </c>
      <c r="E86" s="148" t="s">
        <v>518</v>
      </c>
      <c r="F86" s="148" t="s">
        <v>693</v>
      </c>
      <c r="G86" s="141">
        <f t="shared" si="3"/>
        <v>1297.3</v>
      </c>
      <c r="H86" s="141">
        <v>1297300</v>
      </c>
      <c r="I86" s="141">
        <f t="shared" si="4"/>
        <v>2002.47</v>
      </c>
      <c r="J86" s="141">
        <v>2002470</v>
      </c>
    </row>
    <row r="87" spans="1:10" ht="12.75">
      <c r="A87" s="99">
        <f t="shared" si="5"/>
        <v>75</v>
      </c>
      <c r="B87" s="144" t="s">
        <v>1041</v>
      </c>
      <c r="C87" s="148" t="s">
        <v>250</v>
      </c>
      <c r="D87" s="148" t="s">
        <v>373</v>
      </c>
      <c r="E87" s="148" t="s">
        <v>518</v>
      </c>
      <c r="F87" s="148" t="s">
        <v>695</v>
      </c>
      <c r="G87" s="141">
        <f t="shared" si="3"/>
        <v>2</v>
      </c>
      <c r="H87" s="141">
        <v>2000</v>
      </c>
      <c r="I87" s="141">
        <f t="shared" si="4"/>
        <v>2</v>
      </c>
      <c r="J87" s="141">
        <v>2000</v>
      </c>
    </row>
    <row r="88" spans="1:10" ht="25.5">
      <c r="A88" s="99">
        <f t="shared" si="5"/>
        <v>76</v>
      </c>
      <c r="B88" s="144" t="s">
        <v>1051</v>
      </c>
      <c r="C88" s="148" t="s">
        <v>250</v>
      </c>
      <c r="D88" s="148" t="s">
        <v>373</v>
      </c>
      <c r="E88" s="148" t="s">
        <v>519</v>
      </c>
      <c r="F88" s="148" t="s">
        <v>101</v>
      </c>
      <c r="G88" s="141">
        <f t="shared" si="3"/>
        <v>70</v>
      </c>
      <c r="H88" s="141">
        <v>70000</v>
      </c>
      <c r="I88" s="141">
        <f t="shared" si="4"/>
        <v>70</v>
      </c>
      <c r="J88" s="141">
        <v>70000</v>
      </c>
    </row>
    <row r="89" spans="1:10" ht="25.5">
      <c r="A89" s="99">
        <f t="shared" si="5"/>
        <v>77</v>
      </c>
      <c r="B89" s="144" t="s">
        <v>1011</v>
      </c>
      <c r="C89" s="148" t="s">
        <v>250</v>
      </c>
      <c r="D89" s="148" t="s">
        <v>373</v>
      </c>
      <c r="E89" s="148" t="s">
        <v>519</v>
      </c>
      <c r="F89" s="148" t="s">
        <v>693</v>
      </c>
      <c r="G89" s="141">
        <f t="shared" si="3"/>
        <v>70</v>
      </c>
      <c r="H89" s="141">
        <v>70000</v>
      </c>
      <c r="I89" s="141">
        <f t="shared" si="4"/>
        <v>70</v>
      </c>
      <c r="J89" s="141">
        <v>70000</v>
      </c>
    </row>
    <row r="90" spans="1:10" ht="25.5">
      <c r="A90" s="99">
        <f t="shared" si="5"/>
        <v>78</v>
      </c>
      <c r="B90" s="144" t="s">
        <v>1052</v>
      </c>
      <c r="C90" s="148" t="s">
        <v>250</v>
      </c>
      <c r="D90" s="148" t="s">
        <v>373</v>
      </c>
      <c r="E90" s="148" t="s">
        <v>520</v>
      </c>
      <c r="F90" s="148" t="s">
        <v>101</v>
      </c>
      <c r="G90" s="141">
        <f t="shared" si="3"/>
        <v>45</v>
      </c>
      <c r="H90" s="141">
        <v>45000</v>
      </c>
      <c r="I90" s="141">
        <f t="shared" si="4"/>
        <v>50</v>
      </c>
      <c r="J90" s="141">
        <v>50000</v>
      </c>
    </row>
    <row r="91" spans="1:10" ht="25.5">
      <c r="A91" s="99">
        <f t="shared" si="5"/>
        <v>79</v>
      </c>
      <c r="B91" s="144" t="s">
        <v>1011</v>
      </c>
      <c r="C91" s="148" t="s">
        <v>250</v>
      </c>
      <c r="D91" s="148" t="s">
        <v>373</v>
      </c>
      <c r="E91" s="148" t="s">
        <v>520</v>
      </c>
      <c r="F91" s="148" t="s">
        <v>693</v>
      </c>
      <c r="G91" s="141">
        <f t="shared" si="3"/>
        <v>45</v>
      </c>
      <c r="H91" s="141">
        <v>45000</v>
      </c>
      <c r="I91" s="141">
        <f t="shared" si="4"/>
        <v>50</v>
      </c>
      <c r="J91" s="141">
        <v>50000</v>
      </c>
    </row>
    <row r="92" spans="1:10" ht="38.25">
      <c r="A92" s="99">
        <f t="shared" si="5"/>
        <v>80</v>
      </c>
      <c r="B92" s="144" t="s">
        <v>1053</v>
      </c>
      <c r="C92" s="148" t="s">
        <v>250</v>
      </c>
      <c r="D92" s="148" t="s">
        <v>373</v>
      </c>
      <c r="E92" s="148" t="s">
        <v>244</v>
      </c>
      <c r="F92" s="148" t="s">
        <v>101</v>
      </c>
      <c r="G92" s="141">
        <f t="shared" si="3"/>
        <v>92</v>
      </c>
      <c r="H92" s="141">
        <v>92000</v>
      </c>
      <c r="I92" s="141">
        <f t="shared" si="4"/>
        <v>96.6</v>
      </c>
      <c r="J92" s="141">
        <v>96600</v>
      </c>
    </row>
    <row r="93" spans="1:10" ht="38.25">
      <c r="A93" s="99">
        <f t="shared" si="5"/>
        <v>81</v>
      </c>
      <c r="B93" s="144" t="s">
        <v>1054</v>
      </c>
      <c r="C93" s="148" t="s">
        <v>250</v>
      </c>
      <c r="D93" s="148" t="s">
        <v>373</v>
      </c>
      <c r="E93" s="148" t="s">
        <v>521</v>
      </c>
      <c r="F93" s="148" t="s">
        <v>101</v>
      </c>
      <c r="G93" s="141">
        <f t="shared" si="3"/>
        <v>92</v>
      </c>
      <c r="H93" s="141">
        <v>92000</v>
      </c>
      <c r="I93" s="141">
        <f t="shared" si="4"/>
        <v>96.6</v>
      </c>
      <c r="J93" s="141">
        <v>96600</v>
      </c>
    </row>
    <row r="94" spans="1:10" ht="63.75">
      <c r="A94" s="99">
        <f t="shared" si="5"/>
        <v>82</v>
      </c>
      <c r="B94" s="144" t="s">
        <v>1055</v>
      </c>
      <c r="C94" s="148" t="s">
        <v>250</v>
      </c>
      <c r="D94" s="148" t="s">
        <v>373</v>
      </c>
      <c r="E94" s="148" t="s">
        <v>523</v>
      </c>
      <c r="F94" s="148" t="s">
        <v>101</v>
      </c>
      <c r="G94" s="141">
        <f t="shared" si="3"/>
        <v>0.1</v>
      </c>
      <c r="H94" s="141">
        <v>100</v>
      </c>
      <c r="I94" s="141">
        <f t="shared" si="4"/>
        <v>0.1</v>
      </c>
      <c r="J94" s="141">
        <v>100</v>
      </c>
    </row>
    <row r="95" spans="1:10" ht="25.5">
      <c r="A95" s="99">
        <f t="shared" si="5"/>
        <v>83</v>
      </c>
      <c r="B95" s="144" t="s">
        <v>1011</v>
      </c>
      <c r="C95" s="148" t="s">
        <v>250</v>
      </c>
      <c r="D95" s="148" t="s">
        <v>373</v>
      </c>
      <c r="E95" s="148" t="s">
        <v>523</v>
      </c>
      <c r="F95" s="148" t="s">
        <v>693</v>
      </c>
      <c r="G95" s="141">
        <f t="shared" si="3"/>
        <v>0.1</v>
      </c>
      <c r="H95" s="141">
        <v>100</v>
      </c>
      <c r="I95" s="141">
        <f t="shared" si="4"/>
        <v>0.1</v>
      </c>
      <c r="J95" s="141">
        <v>100</v>
      </c>
    </row>
    <row r="96" spans="1:10" ht="38.25">
      <c r="A96" s="99">
        <f t="shared" si="5"/>
        <v>84</v>
      </c>
      <c r="B96" s="144" t="s">
        <v>1056</v>
      </c>
      <c r="C96" s="148" t="s">
        <v>250</v>
      </c>
      <c r="D96" s="148" t="s">
        <v>373</v>
      </c>
      <c r="E96" s="148" t="s">
        <v>524</v>
      </c>
      <c r="F96" s="148" t="s">
        <v>101</v>
      </c>
      <c r="G96" s="141">
        <f t="shared" si="3"/>
        <v>91.9</v>
      </c>
      <c r="H96" s="141">
        <v>91900</v>
      </c>
      <c r="I96" s="141">
        <f t="shared" si="4"/>
        <v>96.5</v>
      </c>
      <c r="J96" s="141">
        <v>96500</v>
      </c>
    </row>
    <row r="97" spans="1:10" ht="25.5">
      <c r="A97" s="99">
        <f t="shared" si="5"/>
        <v>85</v>
      </c>
      <c r="B97" s="144" t="s">
        <v>1011</v>
      </c>
      <c r="C97" s="148" t="s">
        <v>250</v>
      </c>
      <c r="D97" s="148" t="s">
        <v>373</v>
      </c>
      <c r="E97" s="148" t="s">
        <v>524</v>
      </c>
      <c r="F97" s="148" t="s">
        <v>693</v>
      </c>
      <c r="G97" s="141">
        <f t="shared" si="3"/>
        <v>91.9</v>
      </c>
      <c r="H97" s="141">
        <v>91900</v>
      </c>
      <c r="I97" s="141">
        <f t="shared" si="4"/>
        <v>96.5</v>
      </c>
      <c r="J97" s="141">
        <v>96500</v>
      </c>
    </row>
    <row r="98" spans="1:10" ht="12.75">
      <c r="A98" s="99">
        <f t="shared" si="5"/>
        <v>86</v>
      </c>
      <c r="B98" s="144" t="s">
        <v>1006</v>
      </c>
      <c r="C98" s="148" t="s">
        <v>250</v>
      </c>
      <c r="D98" s="148" t="s">
        <v>373</v>
      </c>
      <c r="E98" s="148" t="s">
        <v>480</v>
      </c>
      <c r="F98" s="148" t="s">
        <v>101</v>
      </c>
      <c r="G98" s="141">
        <f t="shared" si="3"/>
        <v>262.58</v>
      </c>
      <c r="H98" s="141">
        <v>262580</v>
      </c>
      <c r="I98" s="141">
        <f t="shared" si="4"/>
        <v>262.58</v>
      </c>
      <c r="J98" s="141">
        <v>262580</v>
      </c>
    </row>
    <row r="99" spans="1:10" ht="25.5">
      <c r="A99" s="99">
        <f t="shared" si="5"/>
        <v>87</v>
      </c>
      <c r="B99" s="144" t="s">
        <v>1010</v>
      </c>
      <c r="C99" s="148" t="s">
        <v>250</v>
      </c>
      <c r="D99" s="148" t="s">
        <v>373</v>
      </c>
      <c r="E99" s="148" t="s">
        <v>482</v>
      </c>
      <c r="F99" s="148" t="s">
        <v>101</v>
      </c>
      <c r="G99" s="141">
        <f t="shared" si="3"/>
        <v>262.58</v>
      </c>
      <c r="H99" s="141">
        <v>262580</v>
      </c>
      <c r="I99" s="141">
        <f t="shared" si="4"/>
        <v>262.58</v>
      </c>
      <c r="J99" s="141">
        <v>262580</v>
      </c>
    </row>
    <row r="100" spans="1:10" ht="25.5">
      <c r="A100" s="99">
        <f t="shared" si="5"/>
        <v>88</v>
      </c>
      <c r="B100" s="144" t="s">
        <v>1008</v>
      </c>
      <c r="C100" s="148" t="s">
        <v>250</v>
      </c>
      <c r="D100" s="148" t="s">
        <v>373</v>
      </c>
      <c r="E100" s="148" t="s">
        <v>482</v>
      </c>
      <c r="F100" s="148" t="s">
        <v>692</v>
      </c>
      <c r="G100" s="141">
        <f t="shared" si="3"/>
        <v>262.58</v>
      </c>
      <c r="H100" s="141">
        <v>262580</v>
      </c>
      <c r="I100" s="141">
        <f t="shared" si="4"/>
        <v>262.58</v>
      </c>
      <c r="J100" s="141">
        <v>262580</v>
      </c>
    </row>
    <row r="101" spans="1:10" ht="25.5">
      <c r="A101" s="99">
        <f t="shared" si="5"/>
        <v>89</v>
      </c>
      <c r="B101" s="144" t="s">
        <v>1061</v>
      </c>
      <c r="C101" s="148" t="s">
        <v>250</v>
      </c>
      <c r="D101" s="148" t="s">
        <v>224</v>
      </c>
      <c r="E101" s="148" t="s">
        <v>113</v>
      </c>
      <c r="F101" s="148" t="s">
        <v>101</v>
      </c>
      <c r="G101" s="141">
        <f t="shared" si="3"/>
        <v>3016</v>
      </c>
      <c r="H101" s="141">
        <v>3016000</v>
      </c>
      <c r="I101" s="141">
        <f t="shared" si="4"/>
        <v>3174</v>
      </c>
      <c r="J101" s="141">
        <v>3174000</v>
      </c>
    </row>
    <row r="102" spans="1:10" ht="40.5" customHeight="1">
      <c r="A102" s="99">
        <f t="shared" si="5"/>
        <v>90</v>
      </c>
      <c r="B102" s="144" t="s">
        <v>1062</v>
      </c>
      <c r="C102" s="148" t="s">
        <v>250</v>
      </c>
      <c r="D102" s="148" t="s">
        <v>225</v>
      </c>
      <c r="E102" s="148" t="s">
        <v>113</v>
      </c>
      <c r="F102" s="148" t="s">
        <v>101</v>
      </c>
      <c r="G102" s="141">
        <f t="shared" si="3"/>
        <v>2546</v>
      </c>
      <c r="H102" s="141">
        <v>2546000</v>
      </c>
      <c r="I102" s="141">
        <f t="shared" si="4"/>
        <v>2676</v>
      </c>
      <c r="J102" s="141">
        <v>2676000</v>
      </c>
    </row>
    <row r="103" spans="1:10" ht="38.25">
      <c r="A103" s="99">
        <f t="shared" si="5"/>
        <v>91</v>
      </c>
      <c r="B103" s="144" t="s">
        <v>1053</v>
      </c>
      <c r="C103" s="148" t="s">
        <v>250</v>
      </c>
      <c r="D103" s="148" t="s">
        <v>225</v>
      </c>
      <c r="E103" s="148" t="s">
        <v>244</v>
      </c>
      <c r="F103" s="148" t="s">
        <v>101</v>
      </c>
      <c r="G103" s="141">
        <f t="shared" si="3"/>
        <v>2546</v>
      </c>
      <c r="H103" s="141">
        <v>2546000</v>
      </c>
      <c r="I103" s="141">
        <f t="shared" si="4"/>
        <v>2676</v>
      </c>
      <c r="J103" s="141">
        <v>2676000</v>
      </c>
    </row>
    <row r="104" spans="1:10" ht="63.75">
      <c r="A104" s="99">
        <f t="shared" si="5"/>
        <v>92</v>
      </c>
      <c r="B104" s="144" t="s">
        <v>1063</v>
      </c>
      <c r="C104" s="148" t="s">
        <v>250</v>
      </c>
      <c r="D104" s="148" t="s">
        <v>225</v>
      </c>
      <c r="E104" s="148" t="s">
        <v>525</v>
      </c>
      <c r="F104" s="148" t="s">
        <v>101</v>
      </c>
      <c r="G104" s="141">
        <f t="shared" si="3"/>
        <v>2546</v>
      </c>
      <c r="H104" s="141">
        <v>2546000</v>
      </c>
      <c r="I104" s="141">
        <f t="shared" si="4"/>
        <v>2676</v>
      </c>
      <c r="J104" s="141">
        <v>2676000</v>
      </c>
    </row>
    <row r="105" spans="1:10" ht="63.75">
      <c r="A105" s="99">
        <f t="shared" si="5"/>
        <v>93</v>
      </c>
      <c r="B105" s="144" t="s">
        <v>1064</v>
      </c>
      <c r="C105" s="148" t="s">
        <v>250</v>
      </c>
      <c r="D105" s="148" t="s">
        <v>225</v>
      </c>
      <c r="E105" s="148" t="s">
        <v>526</v>
      </c>
      <c r="F105" s="148" t="s">
        <v>101</v>
      </c>
      <c r="G105" s="141">
        <f t="shared" si="3"/>
        <v>30</v>
      </c>
      <c r="H105" s="141">
        <v>30000</v>
      </c>
      <c r="I105" s="141">
        <f t="shared" si="4"/>
        <v>0</v>
      </c>
      <c r="J105" s="141">
        <v>0</v>
      </c>
    </row>
    <row r="106" spans="1:10" ht="25.5">
      <c r="A106" s="99">
        <f t="shared" si="5"/>
        <v>94</v>
      </c>
      <c r="B106" s="144" t="s">
        <v>1011</v>
      </c>
      <c r="C106" s="148" t="s">
        <v>250</v>
      </c>
      <c r="D106" s="148" t="s">
        <v>225</v>
      </c>
      <c r="E106" s="148" t="s">
        <v>526</v>
      </c>
      <c r="F106" s="148" t="s">
        <v>693</v>
      </c>
      <c r="G106" s="141">
        <f t="shared" si="3"/>
        <v>30</v>
      </c>
      <c r="H106" s="141">
        <v>30000</v>
      </c>
      <c r="I106" s="141">
        <f t="shared" si="4"/>
        <v>0</v>
      </c>
      <c r="J106" s="141">
        <v>0</v>
      </c>
    </row>
    <row r="107" spans="1:10" ht="25.5">
      <c r="A107" s="99">
        <f t="shared" si="5"/>
        <v>95</v>
      </c>
      <c r="B107" s="144" t="s">
        <v>1065</v>
      </c>
      <c r="C107" s="148" t="s">
        <v>250</v>
      </c>
      <c r="D107" s="148" t="s">
        <v>225</v>
      </c>
      <c r="E107" s="148" t="s">
        <v>527</v>
      </c>
      <c r="F107" s="148" t="s">
        <v>101</v>
      </c>
      <c r="G107" s="141">
        <f t="shared" si="3"/>
        <v>0</v>
      </c>
      <c r="H107" s="141">
        <v>0</v>
      </c>
      <c r="I107" s="141">
        <f t="shared" si="4"/>
        <v>20</v>
      </c>
      <c r="J107" s="141">
        <v>20000</v>
      </c>
    </row>
    <row r="108" spans="1:10" ht="25.5">
      <c r="A108" s="99">
        <f t="shared" si="5"/>
        <v>96</v>
      </c>
      <c r="B108" s="144" t="s">
        <v>1011</v>
      </c>
      <c r="C108" s="148" t="s">
        <v>250</v>
      </c>
      <c r="D108" s="148" t="s">
        <v>225</v>
      </c>
      <c r="E108" s="148" t="s">
        <v>527</v>
      </c>
      <c r="F108" s="148" t="s">
        <v>693</v>
      </c>
      <c r="G108" s="141">
        <f t="shared" si="3"/>
        <v>0</v>
      </c>
      <c r="H108" s="141">
        <v>0</v>
      </c>
      <c r="I108" s="141">
        <f t="shared" si="4"/>
        <v>20</v>
      </c>
      <c r="J108" s="141">
        <v>20000</v>
      </c>
    </row>
    <row r="109" spans="1:10" ht="38.25">
      <c r="A109" s="99">
        <f t="shared" si="5"/>
        <v>97</v>
      </c>
      <c r="B109" s="144" t="s">
        <v>1066</v>
      </c>
      <c r="C109" s="148" t="s">
        <v>250</v>
      </c>
      <c r="D109" s="148" t="s">
        <v>225</v>
      </c>
      <c r="E109" s="148" t="s">
        <v>528</v>
      </c>
      <c r="F109" s="148" t="s">
        <v>101</v>
      </c>
      <c r="G109" s="141">
        <f t="shared" si="3"/>
        <v>10</v>
      </c>
      <c r="H109" s="141">
        <v>10000</v>
      </c>
      <c r="I109" s="141">
        <f t="shared" si="4"/>
        <v>10</v>
      </c>
      <c r="J109" s="141">
        <v>10000</v>
      </c>
    </row>
    <row r="110" spans="1:10" ht="25.5">
      <c r="A110" s="99">
        <f t="shared" si="5"/>
        <v>98</v>
      </c>
      <c r="B110" s="144" t="s">
        <v>1011</v>
      </c>
      <c r="C110" s="148" t="s">
        <v>250</v>
      </c>
      <c r="D110" s="148" t="s">
        <v>225</v>
      </c>
      <c r="E110" s="148" t="s">
        <v>528</v>
      </c>
      <c r="F110" s="148" t="s">
        <v>693</v>
      </c>
      <c r="G110" s="141">
        <f t="shared" si="3"/>
        <v>10</v>
      </c>
      <c r="H110" s="141">
        <v>10000</v>
      </c>
      <c r="I110" s="141">
        <f t="shared" si="4"/>
        <v>10</v>
      </c>
      <c r="J110" s="141">
        <v>10000</v>
      </c>
    </row>
    <row r="111" spans="1:10" ht="51">
      <c r="A111" s="99">
        <f t="shared" si="5"/>
        <v>99</v>
      </c>
      <c r="B111" s="144" t="s">
        <v>1067</v>
      </c>
      <c r="C111" s="148" t="s">
        <v>250</v>
      </c>
      <c r="D111" s="148" t="s">
        <v>225</v>
      </c>
      <c r="E111" s="148" t="s">
        <v>529</v>
      </c>
      <c r="F111" s="148" t="s">
        <v>101</v>
      </c>
      <c r="G111" s="141">
        <f t="shared" si="3"/>
        <v>10</v>
      </c>
      <c r="H111" s="141">
        <v>10000</v>
      </c>
      <c r="I111" s="141">
        <f t="shared" si="4"/>
        <v>10</v>
      </c>
      <c r="J111" s="141">
        <v>10000</v>
      </c>
    </row>
    <row r="112" spans="1:10" ht="25.5">
      <c r="A112" s="99">
        <f t="shared" si="5"/>
        <v>100</v>
      </c>
      <c r="B112" s="144" t="s">
        <v>1011</v>
      </c>
      <c r="C112" s="148" t="s">
        <v>250</v>
      </c>
      <c r="D112" s="148" t="s">
        <v>225</v>
      </c>
      <c r="E112" s="148" t="s">
        <v>529</v>
      </c>
      <c r="F112" s="148" t="s">
        <v>693</v>
      </c>
      <c r="G112" s="141">
        <f t="shared" si="3"/>
        <v>10</v>
      </c>
      <c r="H112" s="141">
        <v>10000</v>
      </c>
      <c r="I112" s="141">
        <f t="shared" si="4"/>
        <v>10</v>
      </c>
      <c r="J112" s="141">
        <v>10000</v>
      </c>
    </row>
    <row r="113" spans="1:10" ht="51">
      <c r="A113" s="99">
        <f t="shared" si="5"/>
        <v>101</v>
      </c>
      <c r="B113" s="144" t="s">
        <v>1068</v>
      </c>
      <c r="C113" s="148" t="s">
        <v>250</v>
      </c>
      <c r="D113" s="148" t="s">
        <v>225</v>
      </c>
      <c r="E113" s="148" t="s">
        <v>530</v>
      </c>
      <c r="F113" s="148" t="s">
        <v>101</v>
      </c>
      <c r="G113" s="141">
        <f t="shared" si="3"/>
        <v>30</v>
      </c>
      <c r="H113" s="141">
        <v>30000</v>
      </c>
      <c r="I113" s="141">
        <f t="shared" si="4"/>
        <v>20</v>
      </c>
      <c r="J113" s="141">
        <v>20000</v>
      </c>
    </row>
    <row r="114" spans="1:10" ht="31.5" customHeight="1">
      <c r="A114" s="99">
        <f t="shared" si="5"/>
        <v>102</v>
      </c>
      <c r="B114" s="144" t="s">
        <v>1011</v>
      </c>
      <c r="C114" s="148" t="s">
        <v>250</v>
      </c>
      <c r="D114" s="148" t="s">
        <v>225</v>
      </c>
      <c r="E114" s="148" t="s">
        <v>530</v>
      </c>
      <c r="F114" s="148" t="s">
        <v>693</v>
      </c>
      <c r="G114" s="141">
        <f t="shared" si="3"/>
        <v>30</v>
      </c>
      <c r="H114" s="141">
        <v>30000</v>
      </c>
      <c r="I114" s="141">
        <f t="shared" si="4"/>
        <v>20</v>
      </c>
      <c r="J114" s="141">
        <v>20000</v>
      </c>
    </row>
    <row r="115" spans="1:10" ht="76.5">
      <c r="A115" s="99">
        <f t="shared" si="5"/>
        <v>103</v>
      </c>
      <c r="B115" s="144" t="s">
        <v>1069</v>
      </c>
      <c r="C115" s="148" t="s">
        <v>250</v>
      </c>
      <c r="D115" s="148" t="s">
        <v>225</v>
      </c>
      <c r="E115" s="148" t="s">
        <v>531</v>
      </c>
      <c r="F115" s="148" t="s">
        <v>101</v>
      </c>
      <c r="G115" s="141">
        <f t="shared" si="3"/>
        <v>10</v>
      </c>
      <c r="H115" s="141">
        <v>10000</v>
      </c>
      <c r="I115" s="141">
        <f t="shared" si="4"/>
        <v>0</v>
      </c>
      <c r="J115" s="141">
        <v>0</v>
      </c>
    </row>
    <row r="116" spans="1:10" ht="25.5">
      <c r="A116" s="99">
        <f t="shared" si="5"/>
        <v>104</v>
      </c>
      <c r="B116" s="144" t="s">
        <v>1011</v>
      </c>
      <c r="C116" s="148" t="s">
        <v>250</v>
      </c>
      <c r="D116" s="148" t="s">
        <v>225</v>
      </c>
      <c r="E116" s="148" t="s">
        <v>531</v>
      </c>
      <c r="F116" s="148" t="s">
        <v>693</v>
      </c>
      <c r="G116" s="141">
        <f t="shared" si="3"/>
        <v>10</v>
      </c>
      <c r="H116" s="141">
        <v>10000</v>
      </c>
      <c r="I116" s="141">
        <f t="shared" si="4"/>
        <v>0</v>
      </c>
      <c r="J116" s="141">
        <v>0</v>
      </c>
    </row>
    <row r="117" spans="1:10" ht="63.75">
      <c r="A117" s="99">
        <f t="shared" si="5"/>
        <v>105</v>
      </c>
      <c r="B117" s="144" t="s">
        <v>1070</v>
      </c>
      <c r="C117" s="148" t="s">
        <v>250</v>
      </c>
      <c r="D117" s="148" t="s">
        <v>225</v>
      </c>
      <c r="E117" s="148" t="s">
        <v>532</v>
      </c>
      <c r="F117" s="148" t="s">
        <v>101</v>
      </c>
      <c r="G117" s="141">
        <f t="shared" si="3"/>
        <v>140</v>
      </c>
      <c r="H117" s="141">
        <v>140000</v>
      </c>
      <c r="I117" s="141">
        <f t="shared" si="4"/>
        <v>242</v>
      </c>
      <c r="J117" s="141">
        <v>242000</v>
      </c>
    </row>
    <row r="118" spans="1:10" ht="25.5">
      <c r="A118" s="99">
        <f t="shared" si="5"/>
        <v>106</v>
      </c>
      <c r="B118" s="144" t="s">
        <v>1011</v>
      </c>
      <c r="C118" s="148" t="s">
        <v>250</v>
      </c>
      <c r="D118" s="148" t="s">
        <v>225</v>
      </c>
      <c r="E118" s="148" t="s">
        <v>532</v>
      </c>
      <c r="F118" s="148" t="s">
        <v>693</v>
      </c>
      <c r="G118" s="141">
        <f t="shared" si="3"/>
        <v>140</v>
      </c>
      <c r="H118" s="141">
        <v>140000</v>
      </c>
      <c r="I118" s="141">
        <f t="shared" si="4"/>
        <v>242</v>
      </c>
      <c r="J118" s="141">
        <v>242000</v>
      </c>
    </row>
    <row r="119" spans="1:10" ht="12.75">
      <c r="A119" s="99">
        <f t="shared" si="5"/>
        <v>107</v>
      </c>
      <c r="B119" s="144" t="s">
        <v>1072</v>
      </c>
      <c r="C119" s="148" t="s">
        <v>250</v>
      </c>
      <c r="D119" s="148" t="s">
        <v>225</v>
      </c>
      <c r="E119" s="148" t="s">
        <v>534</v>
      </c>
      <c r="F119" s="148" t="s">
        <v>101</v>
      </c>
      <c r="G119" s="141">
        <f t="shared" si="3"/>
        <v>52.5</v>
      </c>
      <c r="H119" s="141">
        <v>52500</v>
      </c>
      <c r="I119" s="141">
        <f t="shared" si="4"/>
        <v>55.1</v>
      </c>
      <c r="J119" s="141">
        <v>55100</v>
      </c>
    </row>
    <row r="120" spans="1:10" ht="25.5">
      <c r="A120" s="99">
        <f t="shared" si="5"/>
        <v>108</v>
      </c>
      <c r="B120" s="144" t="s">
        <v>1011</v>
      </c>
      <c r="C120" s="148" t="s">
        <v>250</v>
      </c>
      <c r="D120" s="148" t="s">
        <v>225</v>
      </c>
      <c r="E120" s="148" t="s">
        <v>534</v>
      </c>
      <c r="F120" s="148" t="s">
        <v>693</v>
      </c>
      <c r="G120" s="141">
        <f t="shared" si="3"/>
        <v>52.5</v>
      </c>
      <c r="H120" s="141">
        <v>52500</v>
      </c>
      <c r="I120" s="141">
        <f t="shared" si="4"/>
        <v>55.1</v>
      </c>
      <c r="J120" s="141">
        <v>55100</v>
      </c>
    </row>
    <row r="121" spans="1:10" ht="52.5" customHeight="1">
      <c r="A121" s="99">
        <f t="shared" si="5"/>
        <v>109</v>
      </c>
      <c r="B121" s="144" t="s">
        <v>1073</v>
      </c>
      <c r="C121" s="148" t="s">
        <v>250</v>
      </c>
      <c r="D121" s="148" t="s">
        <v>225</v>
      </c>
      <c r="E121" s="148" t="s">
        <v>535</v>
      </c>
      <c r="F121" s="148" t="s">
        <v>101</v>
      </c>
      <c r="G121" s="141">
        <f t="shared" si="3"/>
        <v>0</v>
      </c>
      <c r="H121" s="141">
        <v>0</v>
      </c>
      <c r="I121" s="141">
        <f t="shared" si="4"/>
        <v>50</v>
      </c>
      <c r="J121" s="141">
        <v>50000</v>
      </c>
    </row>
    <row r="122" spans="1:10" ht="25.5">
      <c r="A122" s="99">
        <f t="shared" si="5"/>
        <v>110</v>
      </c>
      <c r="B122" s="144" t="s">
        <v>1011</v>
      </c>
      <c r="C122" s="148" t="s">
        <v>250</v>
      </c>
      <c r="D122" s="148" t="s">
        <v>225</v>
      </c>
      <c r="E122" s="148" t="s">
        <v>535</v>
      </c>
      <c r="F122" s="148" t="s">
        <v>693</v>
      </c>
      <c r="G122" s="141">
        <f aca="true" t="shared" si="6" ref="G122:G181">H122/1000</f>
        <v>0</v>
      </c>
      <c r="H122" s="141">
        <v>0</v>
      </c>
      <c r="I122" s="141">
        <f aca="true" t="shared" si="7" ref="I122:I181">J122/1000</f>
        <v>50</v>
      </c>
      <c r="J122" s="141">
        <v>50000</v>
      </c>
    </row>
    <row r="123" spans="1:10" ht="25.5">
      <c r="A123" s="99">
        <f t="shared" si="5"/>
        <v>111</v>
      </c>
      <c r="B123" s="144" t="s">
        <v>1074</v>
      </c>
      <c r="C123" s="148" t="s">
        <v>250</v>
      </c>
      <c r="D123" s="148" t="s">
        <v>225</v>
      </c>
      <c r="E123" s="148" t="s">
        <v>536</v>
      </c>
      <c r="F123" s="148" t="s">
        <v>101</v>
      </c>
      <c r="G123" s="141">
        <f t="shared" si="6"/>
        <v>10</v>
      </c>
      <c r="H123" s="141">
        <v>10000</v>
      </c>
      <c r="I123" s="141">
        <f t="shared" si="7"/>
        <v>10</v>
      </c>
      <c r="J123" s="141">
        <v>10000</v>
      </c>
    </row>
    <row r="124" spans="1:10" ht="25.5">
      <c r="A124" s="99">
        <f t="shared" si="5"/>
        <v>112</v>
      </c>
      <c r="B124" s="144" t="s">
        <v>1011</v>
      </c>
      <c r="C124" s="148" t="s">
        <v>250</v>
      </c>
      <c r="D124" s="148" t="s">
        <v>225</v>
      </c>
      <c r="E124" s="148" t="s">
        <v>536</v>
      </c>
      <c r="F124" s="148" t="s">
        <v>693</v>
      </c>
      <c r="G124" s="141">
        <f t="shared" si="6"/>
        <v>10</v>
      </c>
      <c r="H124" s="141">
        <v>10000</v>
      </c>
      <c r="I124" s="141">
        <f t="shared" si="7"/>
        <v>10</v>
      </c>
      <c r="J124" s="141">
        <v>10000</v>
      </c>
    </row>
    <row r="125" spans="1:10" ht="38.25">
      <c r="A125" s="99">
        <f t="shared" si="5"/>
        <v>113</v>
      </c>
      <c r="B125" s="144" t="s">
        <v>1075</v>
      </c>
      <c r="C125" s="148" t="s">
        <v>250</v>
      </c>
      <c r="D125" s="148" t="s">
        <v>225</v>
      </c>
      <c r="E125" s="148" t="s">
        <v>537</v>
      </c>
      <c r="F125" s="148" t="s">
        <v>101</v>
      </c>
      <c r="G125" s="141">
        <f t="shared" si="6"/>
        <v>38.5</v>
      </c>
      <c r="H125" s="141">
        <v>38500</v>
      </c>
      <c r="I125" s="141">
        <f t="shared" si="7"/>
        <v>43.9</v>
      </c>
      <c r="J125" s="141">
        <v>43900</v>
      </c>
    </row>
    <row r="126" spans="1:10" ht="25.5">
      <c r="A126" s="99">
        <f t="shared" si="5"/>
        <v>114</v>
      </c>
      <c r="B126" s="144" t="s">
        <v>1011</v>
      </c>
      <c r="C126" s="148" t="s">
        <v>250</v>
      </c>
      <c r="D126" s="148" t="s">
        <v>225</v>
      </c>
      <c r="E126" s="148" t="s">
        <v>537</v>
      </c>
      <c r="F126" s="148" t="s">
        <v>693</v>
      </c>
      <c r="G126" s="141">
        <f t="shared" si="6"/>
        <v>38.5</v>
      </c>
      <c r="H126" s="141">
        <v>38500</v>
      </c>
      <c r="I126" s="141">
        <f t="shared" si="7"/>
        <v>43.9</v>
      </c>
      <c r="J126" s="141">
        <v>43900</v>
      </c>
    </row>
    <row r="127" spans="1:10" ht="12.75">
      <c r="A127" s="99">
        <f t="shared" si="5"/>
        <v>115</v>
      </c>
      <c r="B127" s="144" t="s">
        <v>1076</v>
      </c>
      <c r="C127" s="148" t="s">
        <v>250</v>
      </c>
      <c r="D127" s="148" t="s">
        <v>225</v>
      </c>
      <c r="E127" s="148" t="s">
        <v>538</v>
      </c>
      <c r="F127" s="148" t="s">
        <v>101</v>
      </c>
      <c r="G127" s="141">
        <f t="shared" si="6"/>
        <v>2215</v>
      </c>
      <c r="H127" s="141">
        <v>2215000</v>
      </c>
      <c r="I127" s="141">
        <f t="shared" si="7"/>
        <v>2215</v>
      </c>
      <c r="J127" s="141">
        <v>2215000</v>
      </c>
    </row>
    <row r="128" spans="1:10" ht="25.5">
      <c r="A128" s="99">
        <f t="shared" si="5"/>
        <v>116</v>
      </c>
      <c r="B128" s="144" t="s">
        <v>1040</v>
      </c>
      <c r="C128" s="148" t="s">
        <v>250</v>
      </c>
      <c r="D128" s="148" t="s">
        <v>225</v>
      </c>
      <c r="E128" s="148" t="s">
        <v>538</v>
      </c>
      <c r="F128" s="148" t="s">
        <v>694</v>
      </c>
      <c r="G128" s="141">
        <f t="shared" si="6"/>
        <v>2160.75</v>
      </c>
      <c r="H128" s="141">
        <v>2160750</v>
      </c>
      <c r="I128" s="141">
        <f t="shared" si="7"/>
        <v>2160.75</v>
      </c>
      <c r="J128" s="141">
        <v>2160750</v>
      </c>
    </row>
    <row r="129" spans="1:10" ht="25.5">
      <c r="A129" s="99">
        <f t="shared" si="5"/>
        <v>117</v>
      </c>
      <c r="B129" s="144" t="s">
        <v>1011</v>
      </c>
      <c r="C129" s="148" t="s">
        <v>250</v>
      </c>
      <c r="D129" s="148" t="s">
        <v>225</v>
      </c>
      <c r="E129" s="148" t="s">
        <v>538</v>
      </c>
      <c r="F129" s="148" t="s">
        <v>693</v>
      </c>
      <c r="G129" s="141">
        <f t="shared" si="6"/>
        <v>54.25</v>
      </c>
      <c r="H129" s="141">
        <v>54250</v>
      </c>
      <c r="I129" s="141">
        <f t="shared" si="7"/>
        <v>54.25</v>
      </c>
      <c r="J129" s="141">
        <v>54250</v>
      </c>
    </row>
    <row r="130" spans="1:10" ht="15.75" customHeight="1">
      <c r="A130" s="99">
        <f t="shared" si="5"/>
        <v>118</v>
      </c>
      <c r="B130" s="144" t="s">
        <v>1077</v>
      </c>
      <c r="C130" s="148" t="s">
        <v>250</v>
      </c>
      <c r="D130" s="148" t="s">
        <v>375</v>
      </c>
      <c r="E130" s="148" t="s">
        <v>113</v>
      </c>
      <c r="F130" s="148" t="s">
        <v>101</v>
      </c>
      <c r="G130" s="141">
        <f t="shared" si="6"/>
        <v>470</v>
      </c>
      <c r="H130" s="141">
        <v>470000</v>
      </c>
      <c r="I130" s="141">
        <f t="shared" si="7"/>
        <v>498</v>
      </c>
      <c r="J130" s="141">
        <v>498000</v>
      </c>
    </row>
    <row r="131" spans="1:10" ht="38.25">
      <c r="A131" s="99">
        <f aca="true" t="shared" si="8" ref="A131:A190">1+A130</f>
        <v>119</v>
      </c>
      <c r="B131" s="144" t="s">
        <v>1053</v>
      </c>
      <c r="C131" s="148" t="s">
        <v>250</v>
      </c>
      <c r="D131" s="148" t="s">
        <v>375</v>
      </c>
      <c r="E131" s="148" t="s">
        <v>244</v>
      </c>
      <c r="F131" s="148" t="s">
        <v>101</v>
      </c>
      <c r="G131" s="141">
        <f t="shared" si="6"/>
        <v>470</v>
      </c>
      <c r="H131" s="141">
        <v>470000</v>
      </c>
      <c r="I131" s="141">
        <f t="shared" si="7"/>
        <v>498</v>
      </c>
      <c r="J131" s="141">
        <v>498000</v>
      </c>
    </row>
    <row r="132" spans="1:10" ht="38.25">
      <c r="A132" s="99">
        <f t="shared" si="8"/>
        <v>120</v>
      </c>
      <c r="B132" s="144" t="s">
        <v>1078</v>
      </c>
      <c r="C132" s="148" t="s">
        <v>250</v>
      </c>
      <c r="D132" s="148" t="s">
        <v>375</v>
      </c>
      <c r="E132" s="148" t="s">
        <v>539</v>
      </c>
      <c r="F132" s="148" t="s">
        <v>101</v>
      </c>
      <c r="G132" s="141">
        <f t="shared" si="6"/>
        <v>167</v>
      </c>
      <c r="H132" s="141">
        <v>167000</v>
      </c>
      <c r="I132" s="141">
        <f t="shared" si="7"/>
        <v>176</v>
      </c>
      <c r="J132" s="141">
        <v>176000</v>
      </c>
    </row>
    <row r="133" spans="1:10" ht="63.75">
      <c r="A133" s="99">
        <f t="shared" si="8"/>
        <v>121</v>
      </c>
      <c r="B133" s="144" t="s">
        <v>1079</v>
      </c>
      <c r="C133" s="148" t="s">
        <v>250</v>
      </c>
      <c r="D133" s="148" t="s">
        <v>375</v>
      </c>
      <c r="E133" s="148" t="s">
        <v>540</v>
      </c>
      <c r="F133" s="148" t="s">
        <v>101</v>
      </c>
      <c r="G133" s="141">
        <f t="shared" si="6"/>
        <v>15</v>
      </c>
      <c r="H133" s="141">
        <v>15000</v>
      </c>
      <c r="I133" s="141">
        <f t="shared" si="7"/>
        <v>15</v>
      </c>
      <c r="J133" s="141">
        <v>15000</v>
      </c>
    </row>
    <row r="134" spans="1:10" ht="25.5">
      <c r="A134" s="99">
        <f t="shared" si="8"/>
        <v>122</v>
      </c>
      <c r="B134" s="144" t="s">
        <v>1011</v>
      </c>
      <c r="C134" s="148" t="s">
        <v>250</v>
      </c>
      <c r="D134" s="148" t="s">
        <v>375</v>
      </c>
      <c r="E134" s="148" t="s">
        <v>540</v>
      </c>
      <c r="F134" s="148" t="s">
        <v>693</v>
      </c>
      <c r="G134" s="141">
        <f t="shared" si="6"/>
        <v>15</v>
      </c>
      <c r="H134" s="141">
        <v>15000</v>
      </c>
      <c r="I134" s="141">
        <f t="shared" si="7"/>
        <v>15</v>
      </c>
      <c r="J134" s="141">
        <v>15000</v>
      </c>
    </row>
    <row r="135" spans="1:10" ht="51">
      <c r="A135" s="99">
        <f t="shared" si="8"/>
        <v>123</v>
      </c>
      <c r="B135" s="144" t="s">
        <v>1080</v>
      </c>
      <c r="C135" s="148" t="s">
        <v>250</v>
      </c>
      <c r="D135" s="148" t="s">
        <v>375</v>
      </c>
      <c r="E135" s="148" t="s">
        <v>541</v>
      </c>
      <c r="F135" s="148" t="s">
        <v>101</v>
      </c>
      <c r="G135" s="141">
        <f t="shared" si="6"/>
        <v>40</v>
      </c>
      <c r="H135" s="141">
        <v>40000</v>
      </c>
      <c r="I135" s="141">
        <f t="shared" si="7"/>
        <v>40</v>
      </c>
      <c r="J135" s="141">
        <v>40000</v>
      </c>
    </row>
    <row r="136" spans="1:10" ht="25.5">
      <c r="A136" s="99">
        <f t="shared" si="8"/>
        <v>124</v>
      </c>
      <c r="B136" s="144" t="s">
        <v>1011</v>
      </c>
      <c r="C136" s="148" t="s">
        <v>250</v>
      </c>
      <c r="D136" s="148" t="s">
        <v>375</v>
      </c>
      <c r="E136" s="148" t="s">
        <v>541</v>
      </c>
      <c r="F136" s="148" t="s">
        <v>693</v>
      </c>
      <c r="G136" s="141">
        <f t="shared" si="6"/>
        <v>40</v>
      </c>
      <c r="H136" s="141">
        <v>40000</v>
      </c>
      <c r="I136" s="141">
        <f t="shared" si="7"/>
        <v>40</v>
      </c>
      <c r="J136" s="141">
        <v>40000</v>
      </c>
    </row>
    <row r="137" spans="1:10" ht="51">
      <c r="A137" s="99">
        <f t="shared" si="8"/>
        <v>125</v>
      </c>
      <c r="B137" s="144" t="s">
        <v>1081</v>
      </c>
      <c r="C137" s="148" t="s">
        <v>250</v>
      </c>
      <c r="D137" s="148" t="s">
        <v>375</v>
      </c>
      <c r="E137" s="148" t="s">
        <v>542</v>
      </c>
      <c r="F137" s="148" t="s">
        <v>101</v>
      </c>
      <c r="G137" s="141">
        <f t="shared" si="6"/>
        <v>40</v>
      </c>
      <c r="H137" s="141">
        <v>40000</v>
      </c>
      <c r="I137" s="141">
        <f t="shared" si="7"/>
        <v>40</v>
      </c>
      <c r="J137" s="141">
        <v>40000</v>
      </c>
    </row>
    <row r="138" spans="1:10" ht="25.5">
      <c r="A138" s="99">
        <f t="shared" si="8"/>
        <v>126</v>
      </c>
      <c r="B138" s="144" t="s">
        <v>1011</v>
      </c>
      <c r="C138" s="148" t="s">
        <v>250</v>
      </c>
      <c r="D138" s="148" t="s">
        <v>375</v>
      </c>
      <c r="E138" s="148" t="s">
        <v>542</v>
      </c>
      <c r="F138" s="148" t="s">
        <v>693</v>
      </c>
      <c r="G138" s="141">
        <f t="shared" si="6"/>
        <v>40</v>
      </c>
      <c r="H138" s="141">
        <v>40000</v>
      </c>
      <c r="I138" s="141">
        <f t="shared" si="7"/>
        <v>40</v>
      </c>
      <c r="J138" s="141">
        <v>40000</v>
      </c>
    </row>
    <row r="139" spans="1:10" ht="25.5">
      <c r="A139" s="99">
        <f t="shared" si="8"/>
        <v>127</v>
      </c>
      <c r="B139" s="144" t="s">
        <v>1082</v>
      </c>
      <c r="C139" s="148" t="s">
        <v>250</v>
      </c>
      <c r="D139" s="148" t="s">
        <v>375</v>
      </c>
      <c r="E139" s="148" t="s">
        <v>543</v>
      </c>
      <c r="F139" s="148" t="s">
        <v>101</v>
      </c>
      <c r="G139" s="141">
        <f t="shared" si="6"/>
        <v>42</v>
      </c>
      <c r="H139" s="141">
        <v>42000</v>
      </c>
      <c r="I139" s="141">
        <f t="shared" si="7"/>
        <v>39</v>
      </c>
      <c r="J139" s="141">
        <v>39000</v>
      </c>
    </row>
    <row r="140" spans="1:10" ht="25.5">
      <c r="A140" s="99">
        <f t="shared" si="8"/>
        <v>128</v>
      </c>
      <c r="B140" s="144" t="s">
        <v>1011</v>
      </c>
      <c r="C140" s="148" t="s">
        <v>250</v>
      </c>
      <c r="D140" s="148" t="s">
        <v>375</v>
      </c>
      <c r="E140" s="148" t="s">
        <v>543</v>
      </c>
      <c r="F140" s="148" t="s">
        <v>693</v>
      </c>
      <c r="G140" s="141">
        <f t="shared" si="6"/>
        <v>42</v>
      </c>
      <c r="H140" s="141">
        <v>42000</v>
      </c>
      <c r="I140" s="141">
        <f t="shared" si="7"/>
        <v>39</v>
      </c>
      <c r="J140" s="141">
        <v>39000</v>
      </c>
    </row>
    <row r="141" spans="1:10" ht="53.25" customHeight="1">
      <c r="A141" s="99">
        <f t="shared" si="8"/>
        <v>129</v>
      </c>
      <c r="B141" s="144" t="s">
        <v>1083</v>
      </c>
      <c r="C141" s="148" t="s">
        <v>250</v>
      </c>
      <c r="D141" s="148" t="s">
        <v>375</v>
      </c>
      <c r="E141" s="148" t="s">
        <v>544</v>
      </c>
      <c r="F141" s="148" t="s">
        <v>101</v>
      </c>
      <c r="G141" s="141">
        <f t="shared" si="6"/>
        <v>30</v>
      </c>
      <c r="H141" s="141">
        <v>30000</v>
      </c>
      <c r="I141" s="141">
        <f t="shared" si="7"/>
        <v>42</v>
      </c>
      <c r="J141" s="141">
        <v>42000</v>
      </c>
    </row>
    <row r="142" spans="1:10" ht="25.5">
      <c r="A142" s="99">
        <f t="shared" si="8"/>
        <v>130</v>
      </c>
      <c r="B142" s="144" t="s">
        <v>1011</v>
      </c>
      <c r="C142" s="148" t="s">
        <v>250</v>
      </c>
      <c r="D142" s="148" t="s">
        <v>375</v>
      </c>
      <c r="E142" s="148" t="s">
        <v>544</v>
      </c>
      <c r="F142" s="148" t="s">
        <v>693</v>
      </c>
      <c r="G142" s="141">
        <f t="shared" si="6"/>
        <v>30</v>
      </c>
      <c r="H142" s="141">
        <v>30000</v>
      </c>
      <c r="I142" s="141">
        <f t="shared" si="7"/>
        <v>42</v>
      </c>
      <c r="J142" s="141">
        <v>42000</v>
      </c>
    </row>
    <row r="143" spans="1:10" ht="38.25">
      <c r="A143" s="99">
        <f t="shared" si="8"/>
        <v>131</v>
      </c>
      <c r="B143" s="144" t="s">
        <v>1054</v>
      </c>
      <c r="C143" s="148" t="s">
        <v>250</v>
      </c>
      <c r="D143" s="148" t="s">
        <v>375</v>
      </c>
      <c r="E143" s="148" t="s">
        <v>521</v>
      </c>
      <c r="F143" s="148" t="s">
        <v>101</v>
      </c>
      <c r="G143" s="141">
        <f t="shared" si="6"/>
        <v>303</v>
      </c>
      <c r="H143" s="141">
        <v>303000</v>
      </c>
      <c r="I143" s="141">
        <f t="shared" si="7"/>
        <v>322</v>
      </c>
      <c r="J143" s="141">
        <v>322000</v>
      </c>
    </row>
    <row r="144" spans="1:10" ht="38.25">
      <c r="A144" s="99">
        <f t="shared" si="8"/>
        <v>132</v>
      </c>
      <c r="B144" s="144" t="s">
        <v>1084</v>
      </c>
      <c r="C144" s="148" t="s">
        <v>250</v>
      </c>
      <c r="D144" s="148" t="s">
        <v>375</v>
      </c>
      <c r="E144" s="148" t="s">
        <v>545</v>
      </c>
      <c r="F144" s="148" t="s">
        <v>101</v>
      </c>
      <c r="G144" s="141">
        <f t="shared" si="6"/>
        <v>50</v>
      </c>
      <c r="H144" s="141">
        <v>50000</v>
      </c>
      <c r="I144" s="141">
        <f t="shared" si="7"/>
        <v>60</v>
      </c>
      <c r="J144" s="141">
        <v>60000</v>
      </c>
    </row>
    <row r="145" spans="1:10" ht="25.5">
      <c r="A145" s="99">
        <f t="shared" si="8"/>
        <v>133</v>
      </c>
      <c r="B145" s="144" t="s">
        <v>1011</v>
      </c>
      <c r="C145" s="148" t="s">
        <v>250</v>
      </c>
      <c r="D145" s="148" t="s">
        <v>375</v>
      </c>
      <c r="E145" s="148" t="s">
        <v>545</v>
      </c>
      <c r="F145" s="148" t="s">
        <v>693</v>
      </c>
      <c r="G145" s="141">
        <f t="shared" si="6"/>
        <v>50</v>
      </c>
      <c r="H145" s="141">
        <v>50000</v>
      </c>
      <c r="I145" s="141">
        <f t="shared" si="7"/>
        <v>60</v>
      </c>
      <c r="J145" s="141">
        <v>60000</v>
      </c>
    </row>
    <row r="146" spans="1:10" ht="38.25">
      <c r="A146" s="99">
        <f t="shared" si="8"/>
        <v>134</v>
      </c>
      <c r="B146" s="144" t="s">
        <v>1085</v>
      </c>
      <c r="C146" s="148" t="s">
        <v>250</v>
      </c>
      <c r="D146" s="148" t="s">
        <v>375</v>
      </c>
      <c r="E146" s="148" t="s">
        <v>546</v>
      </c>
      <c r="F146" s="148" t="s">
        <v>101</v>
      </c>
      <c r="G146" s="141">
        <f t="shared" si="6"/>
        <v>60</v>
      </c>
      <c r="H146" s="141">
        <v>60000</v>
      </c>
      <c r="I146" s="141">
        <f t="shared" si="7"/>
        <v>60</v>
      </c>
      <c r="J146" s="141">
        <v>60000</v>
      </c>
    </row>
    <row r="147" spans="1:10" ht="25.5">
      <c r="A147" s="99">
        <f t="shared" si="8"/>
        <v>135</v>
      </c>
      <c r="B147" s="144" t="s">
        <v>1011</v>
      </c>
      <c r="C147" s="148" t="s">
        <v>250</v>
      </c>
      <c r="D147" s="148" t="s">
        <v>375</v>
      </c>
      <c r="E147" s="148" t="s">
        <v>546</v>
      </c>
      <c r="F147" s="148" t="s">
        <v>693</v>
      </c>
      <c r="G147" s="141">
        <f t="shared" si="6"/>
        <v>60</v>
      </c>
      <c r="H147" s="141">
        <v>60000</v>
      </c>
      <c r="I147" s="141">
        <f t="shared" si="7"/>
        <v>60</v>
      </c>
      <c r="J147" s="141">
        <v>60000</v>
      </c>
    </row>
    <row r="148" spans="1:10" ht="38.25">
      <c r="A148" s="99">
        <f t="shared" si="8"/>
        <v>136</v>
      </c>
      <c r="B148" s="144" t="s">
        <v>1086</v>
      </c>
      <c r="C148" s="148" t="s">
        <v>250</v>
      </c>
      <c r="D148" s="148" t="s">
        <v>375</v>
      </c>
      <c r="E148" s="148" t="s">
        <v>547</v>
      </c>
      <c r="F148" s="148" t="s">
        <v>101</v>
      </c>
      <c r="G148" s="141">
        <f t="shared" si="6"/>
        <v>80</v>
      </c>
      <c r="H148" s="141">
        <v>80000</v>
      </c>
      <c r="I148" s="141">
        <f t="shared" si="7"/>
        <v>85</v>
      </c>
      <c r="J148" s="141">
        <v>85000</v>
      </c>
    </row>
    <row r="149" spans="1:10" ht="40.5" customHeight="1">
      <c r="A149" s="99">
        <f t="shared" si="8"/>
        <v>137</v>
      </c>
      <c r="B149" s="144" t="s">
        <v>1011</v>
      </c>
      <c r="C149" s="148" t="s">
        <v>250</v>
      </c>
      <c r="D149" s="148" t="s">
        <v>375</v>
      </c>
      <c r="E149" s="148" t="s">
        <v>547</v>
      </c>
      <c r="F149" s="148" t="s">
        <v>693</v>
      </c>
      <c r="G149" s="141">
        <f t="shared" si="6"/>
        <v>80</v>
      </c>
      <c r="H149" s="141">
        <v>80000</v>
      </c>
      <c r="I149" s="141">
        <f t="shared" si="7"/>
        <v>85</v>
      </c>
      <c r="J149" s="141">
        <v>85000</v>
      </c>
    </row>
    <row r="150" spans="1:10" ht="15" customHeight="1">
      <c r="A150" s="99">
        <f t="shared" si="8"/>
        <v>138</v>
      </c>
      <c r="B150" s="144" t="s">
        <v>1087</v>
      </c>
      <c r="C150" s="148" t="s">
        <v>250</v>
      </c>
      <c r="D150" s="148" t="s">
        <v>375</v>
      </c>
      <c r="E150" s="148" t="s">
        <v>548</v>
      </c>
      <c r="F150" s="148" t="s">
        <v>101</v>
      </c>
      <c r="G150" s="141">
        <f t="shared" si="6"/>
        <v>30</v>
      </c>
      <c r="H150" s="141">
        <v>30000</v>
      </c>
      <c r="I150" s="141">
        <f t="shared" si="7"/>
        <v>30</v>
      </c>
      <c r="J150" s="141">
        <v>30000</v>
      </c>
    </row>
    <row r="151" spans="1:10" ht="25.5">
      <c r="A151" s="99">
        <f t="shared" si="8"/>
        <v>139</v>
      </c>
      <c r="B151" s="144" t="s">
        <v>1011</v>
      </c>
      <c r="C151" s="148" t="s">
        <v>250</v>
      </c>
      <c r="D151" s="148" t="s">
        <v>375</v>
      </c>
      <c r="E151" s="148" t="s">
        <v>548</v>
      </c>
      <c r="F151" s="148" t="s">
        <v>693</v>
      </c>
      <c r="G151" s="141">
        <f t="shared" si="6"/>
        <v>30</v>
      </c>
      <c r="H151" s="141">
        <v>30000</v>
      </c>
      <c r="I151" s="141">
        <f t="shared" si="7"/>
        <v>30</v>
      </c>
      <c r="J151" s="141">
        <v>30000</v>
      </c>
    </row>
    <row r="152" spans="1:10" ht="38.25">
      <c r="A152" s="99">
        <f t="shared" si="8"/>
        <v>140</v>
      </c>
      <c r="B152" s="144" t="s">
        <v>1088</v>
      </c>
      <c r="C152" s="148" t="s">
        <v>250</v>
      </c>
      <c r="D152" s="148" t="s">
        <v>375</v>
      </c>
      <c r="E152" s="148" t="s">
        <v>549</v>
      </c>
      <c r="F152" s="148" t="s">
        <v>101</v>
      </c>
      <c r="G152" s="141">
        <f t="shared" si="6"/>
        <v>83</v>
      </c>
      <c r="H152" s="141">
        <v>83000</v>
      </c>
      <c r="I152" s="141">
        <f t="shared" si="7"/>
        <v>87</v>
      </c>
      <c r="J152" s="141">
        <v>87000</v>
      </c>
    </row>
    <row r="153" spans="1:10" ht="25.5">
      <c r="A153" s="99">
        <f t="shared" si="8"/>
        <v>141</v>
      </c>
      <c r="B153" s="144" t="s">
        <v>1011</v>
      </c>
      <c r="C153" s="148" t="s">
        <v>250</v>
      </c>
      <c r="D153" s="148" t="s">
        <v>375</v>
      </c>
      <c r="E153" s="148" t="s">
        <v>549</v>
      </c>
      <c r="F153" s="148" t="s">
        <v>693</v>
      </c>
      <c r="G153" s="141">
        <f t="shared" si="6"/>
        <v>83</v>
      </c>
      <c r="H153" s="141">
        <v>83000</v>
      </c>
      <c r="I153" s="141">
        <f t="shared" si="7"/>
        <v>87</v>
      </c>
      <c r="J153" s="141">
        <v>87000</v>
      </c>
    </row>
    <row r="154" spans="1:15" ht="12.75">
      <c r="A154" s="99">
        <f t="shared" si="8"/>
        <v>142</v>
      </c>
      <c r="B154" s="144" t="s">
        <v>1089</v>
      </c>
      <c r="C154" s="148" t="s">
        <v>250</v>
      </c>
      <c r="D154" s="148" t="s">
        <v>226</v>
      </c>
      <c r="E154" s="148" t="s">
        <v>113</v>
      </c>
      <c r="F154" s="148" t="s">
        <v>101</v>
      </c>
      <c r="G154" s="141">
        <f t="shared" si="6"/>
        <v>8037</v>
      </c>
      <c r="H154" s="141">
        <v>8037000</v>
      </c>
      <c r="I154" s="141">
        <f t="shared" si="7"/>
        <v>8661</v>
      </c>
      <c r="J154" s="141">
        <v>8661000</v>
      </c>
      <c r="M154" s="143"/>
      <c r="N154" s="143"/>
      <c r="O154" s="143"/>
    </row>
    <row r="155" spans="1:10" ht="12.75">
      <c r="A155" s="99">
        <f t="shared" si="8"/>
        <v>143</v>
      </c>
      <c r="B155" s="144" t="s">
        <v>1090</v>
      </c>
      <c r="C155" s="148" t="s">
        <v>250</v>
      </c>
      <c r="D155" s="148" t="s">
        <v>227</v>
      </c>
      <c r="E155" s="148" t="s">
        <v>113</v>
      </c>
      <c r="F155" s="148" t="s">
        <v>101</v>
      </c>
      <c r="G155" s="141">
        <f t="shared" si="6"/>
        <v>850</v>
      </c>
      <c r="H155" s="141">
        <v>850000</v>
      </c>
      <c r="I155" s="141">
        <f t="shared" si="7"/>
        <v>1124</v>
      </c>
      <c r="J155" s="141">
        <v>1124000</v>
      </c>
    </row>
    <row r="156" spans="1:10" ht="51">
      <c r="A156" s="99">
        <f t="shared" si="8"/>
        <v>144</v>
      </c>
      <c r="B156" s="144" t="s">
        <v>1091</v>
      </c>
      <c r="C156" s="148" t="s">
        <v>250</v>
      </c>
      <c r="D156" s="148" t="s">
        <v>227</v>
      </c>
      <c r="E156" s="148" t="s">
        <v>114</v>
      </c>
      <c r="F156" s="148" t="s">
        <v>101</v>
      </c>
      <c r="G156" s="141">
        <f t="shared" si="6"/>
        <v>850</v>
      </c>
      <c r="H156" s="141">
        <v>850000</v>
      </c>
      <c r="I156" s="141">
        <f t="shared" si="7"/>
        <v>1124</v>
      </c>
      <c r="J156" s="141">
        <v>1124000</v>
      </c>
    </row>
    <row r="157" spans="1:10" ht="38.25">
      <c r="A157" s="99">
        <f t="shared" si="8"/>
        <v>145</v>
      </c>
      <c r="B157" s="144" t="s">
        <v>1092</v>
      </c>
      <c r="C157" s="148" t="s">
        <v>250</v>
      </c>
      <c r="D157" s="148" t="s">
        <v>227</v>
      </c>
      <c r="E157" s="148" t="s">
        <v>550</v>
      </c>
      <c r="F157" s="148" t="s">
        <v>101</v>
      </c>
      <c r="G157" s="141">
        <f t="shared" si="6"/>
        <v>850</v>
      </c>
      <c r="H157" s="141">
        <v>850000</v>
      </c>
      <c r="I157" s="141">
        <f t="shared" si="7"/>
        <v>1124</v>
      </c>
      <c r="J157" s="141">
        <v>1124000</v>
      </c>
    </row>
    <row r="158" spans="1:10" ht="25.5">
      <c r="A158" s="99">
        <f t="shared" si="8"/>
        <v>146</v>
      </c>
      <c r="B158" s="144" t="s">
        <v>1093</v>
      </c>
      <c r="C158" s="148" t="s">
        <v>250</v>
      </c>
      <c r="D158" s="148" t="s">
        <v>227</v>
      </c>
      <c r="E158" s="148" t="s">
        <v>551</v>
      </c>
      <c r="F158" s="148" t="s">
        <v>101</v>
      </c>
      <c r="G158" s="141">
        <f t="shared" si="6"/>
        <v>37</v>
      </c>
      <c r="H158" s="141">
        <v>37000</v>
      </c>
      <c r="I158" s="141">
        <f t="shared" si="7"/>
        <v>37</v>
      </c>
      <c r="J158" s="141">
        <v>37000</v>
      </c>
    </row>
    <row r="159" spans="1:10" ht="18" customHeight="1">
      <c r="A159" s="99">
        <f t="shared" si="8"/>
        <v>147</v>
      </c>
      <c r="B159" s="144" t="s">
        <v>1094</v>
      </c>
      <c r="C159" s="148" t="s">
        <v>250</v>
      </c>
      <c r="D159" s="148" t="s">
        <v>227</v>
      </c>
      <c r="E159" s="148" t="s">
        <v>551</v>
      </c>
      <c r="F159" s="148" t="s">
        <v>552</v>
      </c>
      <c r="G159" s="141">
        <f t="shared" si="6"/>
        <v>37</v>
      </c>
      <c r="H159" s="141">
        <v>37000</v>
      </c>
      <c r="I159" s="141">
        <f t="shared" si="7"/>
        <v>37</v>
      </c>
      <c r="J159" s="141">
        <v>37000</v>
      </c>
    </row>
    <row r="160" spans="1:10" ht="38.25">
      <c r="A160" s="99">
        <f t="shared" si="8"/>
        <v>148</v>
      </c>
      <c r="B160" s="144" t="s">
        <v>1095</v>
      </c>
      <c r="C160" s="148" t="s">
        <v>250</v>
      </c>
      <c r="D160" s="148" t="s">
        <v>227</v>
      </c>
      <c r="E160" s="148" t="s">
        <v>553</v>
      </c>
      <c r="F160" s="148" t="s">
        <v>101</v>
      </c>
      <c r="G160" s="141">
        <f t="shared" si="6"/>
        <v>100</v>
      </c>
      <c r="H160" s="141">
        <v>100000</v>
      </c>
      <c r="I160" s="141">
        <f t="shared" si="7"/>
        <v>100</v>
      </c>
      <c r="J160" s="141">
        <v>100000</v>
      </c>
    </row>
    <row r="161" spans="1:10" ht="14.25" customHeight="1">
      <c r="A161" s="99">
        <f t="shared" si="8"/>
        <v>149</v>
      </c>
      <c r="B161" s="144" t="s">
        <v>1011</v>
      </c>
      <c r="C161" s="148" t="s">
        <v>250</v>
      </c>
      <c r="D161" s="148" t="s">
        <v>227</v>
      </c>
      <c r="E161" s="148" t="s">
        <v>553</v>
      </c>
      <c r="F161" s="148" t="s">
        <v>693</v>
      </c>
      <c r="G161" s="141">
        <f t="shared" si="6"/>
        <v>85</v>
      </c>
      <c r="H161" s="141">
        <v>85000</v>
      </c>
      <c r="I161" s="141">
        <f t="shared" si="7"/>
        <v>85</v>
      </c>
      <c r="J161" s="141">
        <v>85000</v>
      </c>
    </row>
    <row r="162" spans="1:10" ht="12.75">
      <c r="A162" s="99">
        <f t="shared" si="8"/>
        <v>150</v>
      </c>
      <c r="B162" s="144" t="s">
        <v>1094</v>
      </c>
      <c r="C162" s="148" t="s">
        <v>250</v>
      </c>
      <c r="D162" s="148" t="s">
        <v>227</v>
      </c>
      <c r="E162" s="148" t="s">
        <v>553</v>
      </c>
      <c r="F162" s="148" t="s">
        <v>552</v>
      </c>
      <c r="G162" s="141">
        <f t="shared" si="6"/>
        <v>15</v>
      </c>
      <c r="H162" s="141">
        <v>15000</v>
      </c>
      <c r="I162" s="141">
        <f t="shared" si="7"/>
        <v>15</v>
      </c>
      <c r="J162" s="141">
        <v>15000</v>
      </c>
    </row>
    <row r="163" spans="1:10" ht="38.25">
      <c r="A163" s="99">
        <f t="shared" si="8"/>
        <v>151</v>
      </c>
      <c r="B163" s="144" t="s">
        <v>1096</v>
      </c>
      <c r="C163" s="148" t="s">
        <v>250</v>
      </c>
      <c r="D163" s="148" t="s">
        <v>227</v>
      </c>
      <c r="E163" s="148" t="s">
        <v>554</v>
      </c>
      <c r="F163" s="148" t="s">
        <v>101</v>
      </c>
      <c r="G163" s="141">
        <f t="shared" si="6"/>
        <v>300</v>
      </c>
      <c r="H163" s="141">
        <v>300000</v>
      </c>
      <c r="I163" s="141">
        <f t="shared" si="7"/>
        <v>382</v>
      </c>
      <c r="J163" s="141">
        <v>382000</v>
      </c>
    </row>
    <row r="164" spans="1:10" ht="18" customHeight="1">
      <c r="A164" s="99">
        <f t="shared" si="8"/>
        <v>152</v>
      </c>
      <c r="B164" s="144" t="s">
        <v>1097</v>
      </c>
      <c r="C164" s="148" t="s">
        <v>250</v>
      </c>
      <c r="D164" s="148" t="s">
        <v>227</v>
      </c>
      <c r="E164" s="148" t="s">
        <v>554</v>
      </c>
      <c r="F164" s="148" t="s">
        <v>555</v>
      </c>
      <c r="G164" s="141">
        <f t="shared" si="6"/>
        <v>300</v>
      </c>
      <c r="H164" s="141">
        <v>300000</v>
      </c>
      <c r="I164" s="141">
        <f t="shared" si="7"/>
        <v>382</v>
      </c>
      <c r="J164" s="141">
        <v>382000</v>
      </c>
    </row>
    <row r="165" spans="1:10" ht="38.25">
      <c r="A165" s="99">
        <f t="shared" si="8"/>
        <v>153</v>
      </c>
      <c r="B165" s="144" t="s">
        <v>1098</v>
      </c>
      <c r="C165" s="148" t="s">
        <v>250</v>
      </c>
      <c r="D165" s="148" t="s">
        <v>227</v>
      </c>
      <c r="E165" s="148" t="s">
        <v>556</v>
      </c>
      <c r="F165" s="148" t="s">
        <v>101</v>
      </c>
      <c r="G165" s="141">
        <f t="shared" si="6"/>
        <v>208</v>
      </c>
      <c r="H165" s="141">
        <v>208000</v>
      </c>
      <c r="I165" s="141">
        <f t="shared" si="7"/>
        <v>400</v>
      </c>
      <c r="J165" s="141">
        <v>400000</v>
      </c>
    </row>
    <row r="166" spans="1:10" ht="15.75" customHeight="1">
      <c r="A166" s="99">
        <f t="shared" si="8"/>
        <v>154</v>
      </c>
      <c r="B166" s="144" t="s">
        <v>1097</v>
      </c>
      <c r="C166" s="148" t="s">
        <v>250</v>
      </c>
      <c r="D166" s="148" t="s">
        <v>227</v>
      </c>
      <c r="E166" s="148" t="s">
        <v>556</v>
      </c>
      <c r="F166" s="148" t="s">
        <v>555</v>
      </c>
      <c r="G166" s="141">
        <f t="shared" si="6"/>
        <v>208</v>
      </c>
      <c r="H166" s="141">
        <v>208000</v>
      </c>
      <c r="I166" s="141">
        <f t="shared" si="7"/>
        <v>400</v>
      </c>
      <c r="J166" s="141">
        <v>400000</v>
      </c>
    </row>
    <row r="167" spans="1:10" ht="38.25">
      <c r="A167" s="99">
        <f t="shared" si="8"/>
        <v>155</v>
      </c>
      <c r="B167" s="144" t="s">
        <v>1099</v>
      </c>
      <c r="C167" s="148" t="s">
        <v>250</v>
      </c>
      <c r="D167" s="148" t="s">
        <v>227</v>
      </c>
      <c r="E167" s="148" t="s">
        <v>557</v>
      </c>
      <c r="F167" s="148" t="s">
        <v>101</v>
      </c>
      <c r="G167" s="141">
        <f t="shared" si="6"/>
        <v>120</v>
      </c>
      <c r="H167" s="141">
        <v>120000</v>
      </c>
      <c r="I167" s="141">
        <f t="shared" si="7"/>
        <v>120</v>
      </c>
      <c r="J167" s="141">
        <v>120000</v>
      </c>
    </row>
    <row r="168" spans="1:10" ht="15.75" customHeight="1">
      <c r="A168" s="99">
        <f t="shared" si="8"/>
        <v>156</v>
      </c>
      <c r="B168" s="144" t="s">
        <v>1011</v>
      </c>
      <c r="C168" s="148" t="s">
        <v>250</v>
      </c>
      <c r="D168" s="148" t="s">
        <v>227</v>
      </c>
      <c r="E168" s="148" t="s">
        <v>557</v>
      </c>
      <c r="F168" s="148" t="s">
        <v>693</v>
      </c>
      <c r="G168" s="141">
        <f t="shared" si="6"/>
        <v>120</v>
      </c>
      <c r="H168" s="141">
        <v>120000</v>
      </c>
      <c r="I168" s="141">
        <f t="shared" si="7"/>
        <v>120</v>
      </c>
      <c r="J168" s="141">
        <v>120000</v>
      </c>
    </row>
    <row r="169" spans="1:10" ht="25.5">
      <c r="A169" s="99">
        <f t="shared" si="8"/>
        <v>157</v>
      </c>
      <c r="B169" s="144" t="s">
        <v>1100</v>
      </c>
      <c r="C169" s="148" t="s">
        <v>250</v>
      </c>
      <c r="D169" s="148" t="s">
        <v>227</v>
      </c>
      <c r="E169" s="148" t="s">
        <v>558</v>
      </c>
      <c r="F169" s="148" t="s">
        <v>101</v>
      </c>
      <c r="G169" s="141">
        <f t="shared" si="6"/>
        <v>85</v>
      </c>
      <c r="H169" s="141">
        <v>85000</v>
      </c>
      <c r="I169" s="141">
        <f t="shared" si="7"/>
        <v>85</v>
      </c>
      <c r="J169" s="141">
        <v>85000</v>
      </c>
    </row>
    <row r="170" spans="1:10" ht="25.5">
      <c r="A170" s="99">
        <f t="shared" si="8"/>
        <v>158</v>
      </c>
      <c r="B170" s="144" t="s">
        <v>1011</v>
      </c>
      <c r="C170" s="148" t="s">
        <v>250</v>
      </c>
      <c r="D170" s="148" t="s">
        <v>227</v>
      </c>
      <c r="E170" s="148" t="s">
        <v>558</v>
      </c>
      <c r="F170" s="148" t="s">
        <v>693</v>
      </c>
      <c r="G170" s="141">
        <f t="shared" si="6"/>
        <v>85</v>
      </c>
      <c r="H170" s="141">
        <v>85000</v>
      </c>
      <c r="I170" s="141">
        <f t="shared" si="7"/>
        <v>85</v>
      </c>
      <c r="J170" s="141">
        <v>85000</v>
      </c>
    </row>
    <row r="171" spans="1:10" ht="12.75">
      <c r="A171" s="99">
        <f t="shared" si="8"/>
        <v>159</v>
      </c>
      <c r="B171" s="144" t="s">
        <v>1101</v>
      </c>
      <c r="C171" s="148" t="s">
        <v>250</v>
      </c>
      <c r="D171" s="148" t="s">
        <v>1102</v>
      </c>
      <c r="E171" s="148" t="s">
        <v>113</v>
      </c>
      <c r="F171" s="148" t="s">
        <v>101</v>
      </c>
      <c r="G171" s="141">
        <f t="shared" si="6"/>
        <v>1648</v>
      </c>
      <c r="H171" s="141">
        <v>1648000</v>
      </c>
      <c r="I171" s="141">
        <f t="shared" si="7"/>
        <v>1748</v>
      </c>
      <c r="J171" s="141">
        <v>1748000</v>
      </c>
    </row>
    <row r="172" spans="1:10" ht="51">
      <c r="A172" s="99">
        <f t="shared" si="8"/>
        <v>160</v>
      </c>
      <c r="B172" s="144" t="s">
        <v>1091</v>
      </c>
      <c r="C172" s="148" t="s">
        <v>250</v>
      </c>
      <c r="D172" s="148" t="s">
        <v>1102</v>
      </c>
      <c r="E172" s="148" t="s">
        <v>114</v>
      </c>
      <c r="F172" s="148" t="s">
        <v>101</v>
      </c>
      <c r="G172" s="141">
        <f t="shared" si="6"/>
        <v>1648</v>
      </c>
      <c r="H172" s="141">
        <v>1648000</v>
      </c>
      <c r="I172" s="141">
        <f t="shared" si="7"/>
        <v>1748</v>
      </c>
      <c r="J172" s="141">
        <v>1748000</v>
      </c>
    </row>
    <row r="173" spans="1:10" ht="38.25">
      <c r="A173" s="99">
        <f t="shared" si="8"/>
        <v>161</v>
      </c>
      <c r="B173" s="144" t="s">
        <v>1103</v>
      </c>
      <c r="C173" s="148" t="s">
        <v>250</v>
      </c>
      <c r="D173" s="148" t="s">
        <v>1102</v>
      </c>
      <c r="E173" s="148" t="s">
        <v>559</v>
      </c>
      <c r="F173" s="148" t="s">
        <v>101</v>
      </c>
      <c r="G173" s="141">
        <f t="shared" si="6"/>
        <v>1648</v>
      </c>
      <c r="H173" s="141">
        <v>1648000</v>
      </c>
      <c r="I173" s="141">
        <f t="shared" si="7"/>
        <v>1748</v>
      </c>
      <c r="J173" s="141">
        <v>1748000</v>
      </c>
    </row>
    <row r="174" spans="1:10" ht="25.5">
      <c r="A174" s="99">
        <f t="shared" si="8"/>
        <v>162</v>
      </c>
      <c r="B174" s="144" t="s">
        <v>1104</v>
      </c>
      <c r="C174" s="148" t="s">
        <v>250</v>
      </c>
      <c r="D174" s="148" t="s">
        <v>1102</v>
      </c>
      <c r="E174" s="148" t="s">
        <v>686</v>
      </c>
      <c r="F174" s="148" t="s">
        <v>101</v>
      </c>
      <c r="G174" s="141">
        <f t="shared" si="6"/>
        <v>1648</v>
      </c>
      <c r="H174" s="141">
        <v>1648000</v>
      </c>
      <c r="I174" s="141">
        <f t="shared" si="7"/>
        <v>1748</v>
      </c>
      <c r="J174" s="141">
        <v>1748000</v>
      </c>
    </row>
    <row r="175" spans="1:10" ht="12.75">
      <c r="A175" s="99">
        <f t="shared" si="8"/>
        <v>163</v>
      </c>
      <c r="B175" s="144" t="s">
        <v>1105</v>
      </c>
      <c r="C175" s="148" t="s">
        <v>250</v>
      </c>
      <c r="D175" s="148" t="s">
        <v>1102</v>
      </c>
      <c r="E175" s="148" t="s">
        <v>686</v>
      </c>
      <c r="F175" s="148" t="s">
        <v>684</v>
      </c>
      <c r="G175" s="141">
        <f t="shared" si="6"/>
        <v>1648</v>
      </c>
      <c r="H175" s="141">
        <v>1648000</v>
      </c>
      <c r="I175" s="141">
        <f t="shared" si="7"/>
        <v>1748</v>
      </c>
      <c r="J175" s="141">
        <v>1748000</v>
      </c>
    </row>
    <row r="176" spans="1:10" ht="12.75">
      <c r="A176" s="99">
        <f t="shared" si="8"/>
        <v>164</v>
      </c>
      <c r="B176" s="144" t="s">
        <v>1106</v>
      </c>
      <c r="C176" s="148" t="s">
        <v>250</v>
      </c>
      <c r="D176" s="148" t="s">
        <v>255</v>
      </c>
      <c r="E176" s="148" t="s">
        <v>113</v>
      </c>
      <c r="F176" s="148" t="s">
        <v>101</v>
      </c>
      <c r="G176" s="141">
        <f t="shared" si="6"/>
        <v>3863</v>
      </c>
      <c r="H176" s="141">
        <v>3863000</v>
      </c>
      <c r="I176" s="141">
        <f t="shared" si="7"/>
        <v>3863</v>
      </c>
      <c r="J176" s="141">
        <v>3863000</v>
      </c>
    </row>
    <row r="177" spans="1:10" ht="51">
      <c r="A177" s="99">
        <f t="shared" si="8"/>
        <v>165</v>
      </c>
      <c r="B177" s="144" t="s">
        <v>1091</v>
      </c>
      <c r="C177" s="148" t="s">
        <v>250</v>
      </c>
      <c r="D177" s="148" t="s">
        <v>255</v>
      </c>
      <c r="E177" s="148" t="s">
        <v>114</v>
      </c>
      <c r="F177" s="148" t="s">
        <v>101</v>
      </c>
      <c r="G177" s="141">
        <f t="shared" si="6"/>
        <v>3863</v>
      </c>
      <c r="H177" s="141">
        <v>3863000</v>
      </c>
      <c r="I177" s="141">
        <f t="shared" si="7"/>
        <v>3863</v>
      </c>
      <c r="J177" s="141">
        <v>3863000</v>
      </c>
    </row>
    <row r="178" spans="1:10" ht="38.25">
      <c r="A178" s="99">
        <f t="shared" si="8"/>
        <v>166</v>
      </c>
      <c r="B178" s="144" t="s">
        <v>1103</v>
      </c>
      <c r="C178" s="148" t="s">
        <v>250</v>
      </c>
      <c r="D178" s="148" t="s">
        <v>255</v>
      </c>
      <c r="E178" s="148" t="s">
        <v>559</v>
      </c>
      <c r="F178" s="148" t="s">
        <v>101</v>
      </c>
      <c r="G178" s="141">
        <f t="shared" si="6"/>
        <v>3863</v>
      </c>
      <c r="H178" s="141">
        <v>3863000</v>
      </c>
      <c r="I178" s="141">
        <f t="shared" si="7"/>
        <v>3863</v>
      </c>
      <c r="J178" s="141">
        <v>3863000</v>
      </c>
    </row>
    <row r="179" spans="1:10" ht="25.5">
      <c r="A179" s="99">
        <f t="shared" si="8"/>
        <v>167</v>
      </c>
      <c r="B179" s="144" t="s">
        <v>1107</v>
      </c>
      <c r="C179" s="148" t="s">
        <v>250</v>
      </c>
      <c r="D179" s="148" t="s">
        <v>255</v>
      </c>
      <c r="E179" s="148" t="s">
        <v>560</v>
      </c>
      <c r="F179" s="148" t="s">
        <v>101</v>
      </c>
      <c r="G179" s="141">
        <f t="shared" si="6"/>
        <v>100</v>
      </c>
      <c r="H179" s="141">
        <v>100000</v>
      </c>
      <c r="I179" s="141">
        <f t="shared" si="7"/>
        <v>150</v>
      </c>
      <c r="J179" s="141">
        <v>150000</v>
      </c>
    </row>
    <row r="180" spans="1:10" ht="25.5">
      <c r="A180" s="99">
        <f t="shared" si="8"/>
        <v>168</v>
      </c>
      <c r="B180" s="144" t="s">
        <v>1011</v>
      </c>
      <c r="C180" s="148" t="s">
        <v>250</v>
      </c>
      <c r="D180" s="148" t="s">
        <v>255</v>
      </c>
      <c r="E180" s="148" t="s">
        <v>560</v>
      </c>
      <c r="F180" s="148" t="s">
        <v>693</v>
      </c>
      <c r="G180" s="141">
        <f t="shared" si="6"/>
        <v>100</v>
      </c>
      <c r="H180" s="141">
        <v>100000</v>
      </c>
      <c r="I180" s="141">
        <f t="shared" si="7"/>
        <v>150</v>
      </c>
      <c r="J180" s="141">
        <v>150000</v>
      </c>
    </row>
    <row r="181" spans="1:10" ht="38.25">
      <c r="A181" s="99">
        <f t="shared" si="8"/>
        <v>169</v>
      </c>
      <c r="B181" s="144" t="s">
        <v>1109</v>
      </c>
      <c r="C181" s="148" t="s">
        <v>250</v>
      </c>
      <c r="D181" s="148" t="s">
        <v>255</v>
      </c>
      <c r="E181" s="148" t="s">
        <v>562</v>
      </c>
      <c r="F181" s="148" t="s">
        <v>101</v>
      </c>
      <c r="G181" s="141">
        <f t="shared" si="6"/>
        <v>3763</v>
      </c>
      <c r="H181" s="141">
        <v>3763000</v>
      </c>
      <c r="I181" s="141">
        <f t="shared" si="7"/>
        <v>3713</v>
      </c>
      <c r="J181" s="141">
        <v>3713000</v>
      </c>
    </row>
    <row r="182" spans="1:10" ht="25.5">
      <c r="A182" s="99">
        <f t="shared" si="8"/>
        <v>170</v>
      </c>
      <c r="B182" s="144" t="s">
        <v>1011</v>
      </c>
      <c r="C182" s="148" t="s">
        <v>250</v>
      </c>
      <c r="D182" s="148" t="s">
        <v>255</v>
      </c>
      <c r="E182" s="148" t="s">
        <v>562</v>
      </c>
      <c r="F182" s="148" t="s">
        <v>693</v>
      </c>
      <c r="G182" s="141">
        <f aca="true" t="shared" si="9" ref="G182:G233">H182/1000</f>
        <v>3763</v>
      </c>
      <c r="H182" s="141">
        <v>3763000</v>
      </c>
      <c r="I182" s="141">
        <f aca="true" t="shared" si="10" ref="I182:I233">J182/1000</f>
        <v>3713</v>
      </c>
      <c r="J182" s="141">
        <v>3713000</v>
      </c>
    </row>
    <row r="183" spans="1:10" ht="12.75">
      <c r="A183" s="99">
        <f t="shared" si="8"/>
        <v>171</v>
      </c>
      <c r="B183" s="144" t="s">
        <v>1110</v>
      </c>
      <c r="C183" s="148" t="s">
        <v>250</v>
      </c>
      <c r="D183" s="148" t="s">
        <v>228</v>
      </c>
      <c r="E183" s="148" t="s">
        <v>113</v>
      </c>
      <c r="F183" s="148" t="s">
        <v>101</v>
      </c>
      <c r="G183" s="141">
        <f t="shared" si="9"/>
        <v>1676</v>
      </c>
      <c r="H183" s="141">
        <v>1676000</v>
      </c>
      <c r="I183" s="141">
        <f t="shared" si="10"/>
        <v>1926</v>
      </c>
      <c r="J183" s="141">
        <v>1926000</v>
      </c>
    </row>
    <row r="184" spans="1:10" ht="51">
      <c r="A184" s="99">
        <f t="shared" si="8"/>
        <v>172</v>
      </c>
      <c r="B184" s="144" t="s">
        <v>1111</v>
      </c>
      <c r="C184" s="148" t="s">
        <v>250</v>
      </c>
      <c r="D184" s="148" t="s">
        <v>228</v>
      </c>
      <c r="E184" s="148" t="s">
        <v>763</v>
      </c>
      <c r="F184" s="148" t="s">
        <v>101</v>
      </c>
      <c r="G184" s="141">
        <f t="shared" si="9"/>
        <v>1010</v>
      </c>
      <c r="H184" s="141">
        <v>1010000</v>
      </c>
      <c r="I184" s="141">
        <f t="shared" si="10"/>
        <v>1256</v>
      </c>
      <c r="J184" s="141">
        <v>1256000</v>
      </c>
    </row>
    <row r="185" spans="1:10" ht="29.25" customHeight="1">
      <c r="A185" s="99">
        <f t="shared" si="8"/>
        <v>173</v>
      </c>
      <c r="B185" s="144" t="s">
        <v>1112</v>
      </c>
      <c r="C185" s="148" t="s">
        <v>250</v>
      </c>
      <c r="D185" s="148" t="s">
        <v>228</v>
      </c>
      <c r="E185" s="148" t="s">
        <v>563</v>
      </c>
      <c r="F185" s="148" t="s">
        <v>101</v>
      </c>
      <c r="G185" s="141">
        <f t="shared" si="9"/>
        <v>160</v>
      </c>
      <c r="H185" s="141">
        <v>160000</v>
      </c>
      <c r="I185" s="141">
        <f t="shared" si="10"/>
        <v>160</v>
      </c>
      <c r="J185" s="141">
        <v>160000</v>
      </c>
    </row>
    <row r="186" spans="1:10" ht="38.25">
      <c r="A186" s="99">
        <f t="shared" si="8"/>
        <v>174</v>
      </c>
      <c r="B186" s="144" t="s">
        <v>1113</v>
      </c>
      <c r="C186" s="148" t="s">
        <v>250</v>
      </c>
      <c r="D186" s="148" t="s">
        <v>228</v>
      </c>
      <c r="E186" s="148" t="s">
        <v>564</v>
      </c>
      <c r="F186" s="148" t="s">
        <v>101</v>
      </c>
      <c r="G186" s="141">
        <f t="shared" si="9"/>
        <v>10</v>
      </c>
      <c r="H186" s="141">
        <v>10000</v>
      </c>
      <c r="I186" s="141">
        <f t="shared" si="10"/>
        <v>10</v>
      </c>
      <c r="J186" s="141">
        <v>10000</v>
      </c>
    </row>
    <row r="187" spans="1:10" ht="25.5">
      <c r="A187" s="99">
        <f t="shared" si="8"/>
        <v>175</v>
      </c>
      <c r="B187" s="144" t="s">
        <v>1011</v>
      </c>
      <c r="C187" s="148" t="s">
        <v>250</v>
      </c>
      <c r="D187" s="148" t="s">
        <v>228</v>
      </c>
      <c r="E187" s="148" t="s">
        <v>564</v>
      </c>
      <c r="F187" s="148" t="s">
        <v>693</v>
      </c>
      <c r="G187" s="141">
        <f t="shared" si="9"/>
        <v>10</v>
      </c>
      <c r="H187" s="141">
        <v>10000</v>
      </c>
      <c r="I187" s="141">
        <f t="shared" si="10"/>
        <v>10</v>
      </c>
      <c r="J187" s="141">
        <v>10000</v>
      </c>
    </row>
    <row r="188" spans="1:10" ht="38.25">
      <c r="A188" s="99">
        <f t="shared" si="8"/>
        <v>176</v>
      </c>
      <c r="B188" s="144" t="s">
        <v>1114</v>
      </c>
      <c r="C188" s="148" t="s">
        <v>250</v>
      </c>
      <c r="D188" s="148" t="s">
        <v>228</v>
      </c>
      <c r="E188" s="148" t="s">
        <v>565</v>
      </c>
      <c r="F188" s="148" t="s">
        <v>101</v>
      </c>
      <c r="G188" s="141">
        <f t="shared" si="9"/>
        <v>10</v>
      </c>
      <c r="H188" s="141">
        <v>10000</v>
      </c>
      <c r="I188" s="141">
        <f t="shared" si="10"/>
        <v>10</v>
      </c>
      <c r="J188" s="141">
        <v>10000</v>
      </c>
    </row>
    <row r="189" spans="1:10" ht="25.5">
      <c r="A189" s="99">
        <f t="shared" si="8"/>
        <v>177</v>
      </c>
      <c r="B189" s="144" t="s">
        <v>1011</v>
      </c>
      <c r="C189" s="148" t="s">
        <v>250</v>
      </c>
      <c r="D189" s="148" t="s">
        <v>228</v>
      </c>
      <c r="E189" s="148" t="s">
        <v>565</v>
      </c>
      <c r="F189" s="148" t="s">
        <v>693</v>
      </c>
      <c r="G189" s="141">
        <f t="shared" si="9"/>
        <v>10</v>
      </c>
      <c r="H189" s="141">
        <v>10000</v>
      </c>
      <c r="I189" s="141">
        <f t="shared" si="10"/>
        <v>10</v>
      </c>
      <c r="J189" s="141">
        <v>10000</v>
      </c>
    </row>
    <row r="190" spans="1:10" ht="38.25">
      <c r="A190" s="99">
        <f t="shared" si="8"/>
        <v>178</v>
      </c>
      <c r="B190" s="144" t="s">
        <v>1115</v>
      </c>
      <c r="C190" s="148" t="s">
        <v>250</v>
      </c>
      <c r="D190" s="148" t="s">
        <v>228</v>
      </c>
      <c r="E190" s="148" t="s">
        <v>566</v>
      </c>
      <c r="F190" s="148" t="s">
        <v>101</v>
      </c>
      <c r="G190" s="141">
        <f t="shared" si="9"/>
        <v>140</v>
      </c>
      <c r="H190" s="141">
        <v>140000</v>
      </c>
      <c r="I190" s="141">
        <f t="shared" si="10"/>
        <v>140</v>
      </c>
      <c r="J190" s="141">
        <v>140000</v>
      </c>
    </row>
    <row r="191" spans="1:10" ht="25.5">
      <c r="A191" s="99">
        <f aca="true" t="shared" si="11" ref="A191:A246">1+A190</f>
        <v>179</v>
      </c>
      <c r="B191" s="144" t="s">
        <v>1011</v>
      </c>
      <c r="C191" s="148" t="s">
        <v>250</v>
      </c>
      <c r="D191" s="148" t="s">
        <v>228</v>
      </c>
      <c r="E191" s="148" t="s">
        <v>566</v>
      </c>
      <c r="F191" s="148" t="s">
        <v>693</v>
      </c>
      <c r="G191" s="141">
        <f t="shared" si="9"/>
        <v>140</v>
      </c>
      <c r="H191" s="141">
        <v>140000</v>
      </c>
      <c r="I191" s="141">
        <f t="shared" si="10"/>
        <v>140</v>
      </c>
      <c r="J191" s="141">
        <v>140000</v>
      </c>
    </row>
    <row r="192" spans="1:10" ht="25.5">
      <c r="A192" s="99">
        <f t="shared" si="11"/>
        <v>180</v>
      </c>
      <c r="B192" s="144" t="s">
        <v>1116</v>
      </c>
      <c r="C192" s="148" t="s">
        <v>250</v>
      </c>
      <c r="D192" s="148" t="s">
        <v>228</v>
      </c>
      <c r="E192" s="148" t="s">
        <v>567</v>
      </c>
      <c r="F192" s="148" t="s">
        <v>101</v>
      </c>
      <c r="G192" s="141">
        <f t="shared" si="9"/>
        <v>850</v>
      </c>
      <c r="H192" s="141">
        <v>850000</v>
      </c>
      <c r="I192" s="141">
        <f t="shared" si="10"/>
        <v>1096</v>
      </c>
      <c r="J192" s="141">
        <v>1096000</v>
      </c>
    </row>
    <row r="193" spans="1:10" ht="52.5" customHeight="1">
      <c r="A193" s="99">
        <f t="shared" si="11"/>
        <v>181</v>
      </c>
      <c r="B193" s="144" t="s">
        <v>1117</v>
      </c>
      <c r="C193" s="148" t="s">
        <v>250</v>
      </c>
      <c r="D193" s="148" t="s">
        <v>228</v>
      </c>
      <c r="E193" s="148" t="s">
        <v>568</v>
      </c>
      <c r="F193" s="148" t="s">
        <v>101</v>
      </c>
      <c r="G193" s="141">
        <f t="shared" si="9"/>
        <v>310</v>
      </c>
      <c r="H193" s="141">
        <v>310000</v>
      </c>
      <c r="I193" s="141">
        <f t="shared" si="10"/>
        <v>390</v>
      </c>
      <c r="J193" s="141">
        <v>390000</v>
      </c>
    </row>
    <row r="194" spans="1:10" ht="38.25">
      <c r="A194" s="99">
        <f t="shared" si="11"/>
        <v>182</v>
      </c>
      <c r="B194" s="144" t="s">
        <v>1097</v>
      </c>
      <c r="C194" s="148" t="s">
        <v>250</v>
      </c>
      <c r="D194" s="148" t="s">
        <v>228</v>
      </c>
      <c r="E194" s="148" t="s">
        <v>568</v>
      </c>
      <c r="F194" s="148" t="s">
        <v>555</v>
      </c>
      <c r="G194" s="141">
        <f t="shared" si="9"/>
        <v>310</v>
      </c>
      <c r="H194" s="141">
        <v>310000</v>
      </c>
      <c r="I194" s="141">
        <f t="shared" si="10"/>
        <v>390</v>
      </c>
      <c r="J194" s="141">
        <v>390000</v>
      </c>
    </row>
    <row r="195" spans="1:10" ht="51">
      <c r="A195" s="99">
        <f t="shared" si="11"/>
        <v>183</v>
      </c>
      <c r="B195" s="144" t="s">
        <v>1118</v>
      </c>
      <c r="C195" s="148" t="s">
        <v>250</v>
      </c>
      <c r="D195" s="148" t="s">
        <v>228</v>
      </c>
      <c r="E195" s="148" t="s">
        <v>569</v>
      </c>
      <c r="F195" s="148" t="s">
        <v>101</v>
      </c>
      <c r="G195" s="141">
        <f t="shared" si="9"/>
        <v>240</v>
      </c>
      <c r="H195" s="141">
        <v>240000</v>
      </c>
      <c r="I195" s="141">
        <f t="shared" si="10"/>
        <v>160</v>
      </c>
      <c r="J195" s="141">
        <v>160000</v>
      </c>
    </row>
    <row r="196" spans="1:10" ht="38.25">
      <c r="A196" s="99">
        <f t="shared" si="11"/>
        <v>184</v>
      </c>
      <c r="B196" s="144" t="s">
        <v>1097</v>
      </c>
      <c r="C196" s="148" t="s">
        <v>250</v>
      </c>
      <c r="D196" s="148" t="s">
        <v>228</v>
      </c>
      <c r="E196" s="148" t="s">
        <v>569</v>
      </c>
      <c r="F196" s="148" t="s">
        <v>555</v>
      </c>
      <c r="G196" s="141">
        <f t="shared" si="9"/>
        <v>240</v>
      </c>
      <c r="H196" s="141">
        <v>240000</v>
      </c>
      <c r="I196" s="141">
        <f t="shared" si="10"/>
        <v>160</v>
      </c>
      <c r="J196" s="141">
        <v>160000</v>
      </c>
    </row>
    <row r="197" spans="1:10" ht="38.25">
      <c r="A197" s="99">
        <f t="shared" si="11"/>
        <v>185</v>
      </c>
      <c r="B197" s="144" t="s">
        <v>1119</v>
      </c>
      <c r="C197" s="148" t="s">
        <v>250</v>
      </c>
      <c r="D197" s="148" t="s">
        <v>228</v>
      </c>
      <c r="E197" s="148" t="s">
        <v>570</v>
      </c>
      <c r="F197" s="148" t="s">
        <v>101</v>
      </c>
      <c r="G197" s="141">
        <f t="shared" si="9"/>
        <v>0</v>
      </c>
      <c r="H197" s="141">
        <v>0</v>
      </c>
      <c r="I197" s="141">
        <f t="shared" si="10"/>
        <v>166</v>
      </c>
      <c r="J197" s="141">
        <v>166000</v>
      </c>
    </row>
    <row r="198" spans="1:10" ht="38.25">
      <c r="A198" s="99">
        <f t="shared" si="11"/>
        <v>186</v>
      </c>
      <c r="B198" s="144" t="s">
        <v>1097</v>
      </c>
      <c r="C198" s="148" t="s">
        <v>250</v>
      </c>
      <c r="D198" s="148" t="s">
        <v>228</v>
      </c>
      <c r="E198" s="148" t="s">
        <v>570</v>
      </c>
      <c r="F198" s="148" t="s">
        <v>555</v>
      </c>
      <c r="G198" s="141">
        <f t="shared" si="9"/>
        <v>0</v>
      </c>
      <c r="H198" s="141">
        <v>0</v>
      </c>
      <c r="I198" s="141">
        <f t="shared" si="10"/>
        <v>166</v>
      </c>
      <c r="J198" s="141">
        <v>166000</v>
      </c>
    </row>
    <row r="199" spans="1:10" ht="63.75">
      <c r="A199" s="99">
        <f t="shared" si="11"/>
        <v>187</v>
      </c>
      <c r="B199" s="144" t="s">
        <v>1120</v>
      </c>
      <c r="C199" s="148" t="s">
        <v>250</v>
      </c>
      <c r="D199" s="148" t="s">
        <v>228</v>
      </c>
      <c r="E199" s="148" t="s">
        <v>571</v>
      </c>
      <c r="F199" s="148" t="s">
        <v>101</v>
      </c>
      <c r="G199" s="141">
        <f t="shared" si="9"/>
        <v>30</v>
      </c>
      <c r="H199" s="141">
        <v>30000</v>
      </c>
      <c r="I199" s="141">
        <f t="shared" si="10"/>
        <v>30</v>
      </c>
      <c r="J199" s="141">
        <v>30000</v>
      </c>
    </row>
    <row r="200" spans="1:10" ht="25.5">
      <c r="A200" s="99">
        <f t="shared" si="11"/>
        <v>188</v>
      </c>
      <c r="B200" s="144" t="s">
        <v>1011</v>
      </c>
      <c r="C200" s="148" t="s">
        <v>250</v>
      </c>
      <c r="D200" s="148" t="s">
        <v>228</v>
      </c>
      <c r="E200" s="148" t="s">
        <v>571</v>
      </c>
      <c r="F200" s="148" t="s">
        <v>693</v>
      </c>
      <c r="G200" s="141">
        <f t="shared" si="9"/>
        <v>30</v>
      </c>
      <c r="H200" s="141">
        <v>30000</v>
      </c>
      <c r="I200" s="141">
        <f t="shared" si="10"/>
        <v>30</v>
      </c>
      <c r="J200" s="141">
        <v>30000</v>
      </c>
    </row>
    <row r="201" spans="1:10" ht="51">
      <c r="A201" s="99">
        <f t="shared" si="11"/>
        <v>189</v>
      </c>
      <c r="B201" s="144" t="s">
        <v>1121</v>
      </c>
      <c r="C201" s="148" t="s">
        <v>250</v>
      </c>
      <c r="D201" s="148" t="s">
        <v>228</v>
      </c>
      <c r="E201" s="148" t="s">
        <v>572</v>
      </c>
      <c r="F201" s="148" t="s">
        <v>101</v>
      </c>
      <c r="G201" s="141">
        <f t="shared" si="9"/>
        <v>0</v>
      </c>
      <c r="H201" s="141">
        <v>0</v>
      </c>
      <c r="I201" s="141">
        <f t="shared" si="10"/>
        <v>10</v>
      </c>
      <c r="J201" s="141">
        <v>10000</v>
      </c>
    </row>
    <row r="202" spans="1:10" ht="38.25">
      <c r="A202" s="99">
        <f t="shared" si="11"/>
        <v>190</v>
      </c>
      <c r="B202" s="144" t="s">
        <v>1097</v>
      </c>
      <c r="C202" s="148" t="s">
        <v>250</v>
      </c>
      <c r="D202" s="148" t="s">
        <v>228</v>
      </c>
      <c r="E202" s="148" t="s">
        <v>572</v>
      </c>
      <c r="F202" s="148" t="s">
        <v>555</v>
      </c>
      <c r="G202" s="141">
        <f t="shared" si="9"/>
        <v>0</v>
      </c>
      <c r="H202" s="141">
        <v>0</v>
      </c>
      <c r="I202" s="141">
        <f t="shared" si="10"/>
        <v>10</v>
      </c>
      <c r="J202" s="141">
        <v>10000</v>
      </c>
    </row>
    <row r="203" spans="1:10" ht="27" customHeight="1">
      <c r="A203" s="99">
        <f t="shared" si="11"/>
        <v>191</v>
      </c>
      <c r="B203" s="144" t="s">
        <v>1122</v>
      </c>
      <c r="C203" s="148" t="s">
        <v>250</v>
      </c>
      <c r="D203" s="148" t="s">
        <v>228</v>
      </c>
      <c r="E203" s="148" t="s">
        <v>573</v>
      </c>
      <c r="F203" s="148" t="s">
        <v>101</v>
      </c>
      <c r="G203" s="141">
        <f t="shared" si="9"/>
        <v>0</v>
      </c>
      <c r="H203" s="141">
        <v>0</v>
      </c>
      <c r="I203" s="141">
        <f t="shared" si="10"/>
        <v>40</v>
      </c>
      <c r="J203" s="141">
        <v>40000</v>
      </c>
    </row>
    <row r="204" spans="1:10" ht="25.5" customHeight="1">
      <c r="A204" s="99">
        <f t="shared" si="11"/>
        <v>192</v>
      </c>
      <c r="B204" s="144" t="s">
        <v>1011</v>
      </c>
      <c r="C204" s="148" t="s">
        <v>250</v>
      </c>
      <c r="D204" s="148" t="s">
        <v>228</v>
      </c>
      <c r="E204" s="148" t="s">
        <v>573</v>
      </c>
      <c r="F204" s="148" t="s">
        <v>693</v>
      </c>
      <c r="G204" s="141">
        <f t="shared" si="9"/>
        <v>0</v>
      </c>
      <c r="H204" s="141">
        <v>0</v>
      </c>
      <c r="I204" s="141">
        <f t="shared" si="10"/>
        <v>40</v>
      </c>
      <c r="J204" s="141">
        <v>40000</v>
      </c>
    </row>
    <row r="205" spans="1:10" ht="25.5">
      <c r="A205" s="99">
        <f t="shared" si="11"/>
        <v>193</v>
      </c>
      <c r="B205" s="144" t="s">
        <v>1124</v>
      </c>
      <c r="C205" s="148" t="s">
        <v>250</v>
      </c>
      <c r="D205" s="148" t="s">
        <v>228</v>
      </c>
      <c r="E205" s="148" t="s">
        <v>575</v>
      </c>
      <c r="F205" s="148" t="s">
        <v>101</v>
      </c>
      <c r="G205" s="141">
        <f t="shared" si="9"/>
        <v>30</v>
      </c>
      <c r="H205" s="141">
        <v>30000</v>
      </c>
      <c r="I205" s="141">
        <f t="shared" si="10"/>
        <v>40</v>
      </c>
      <c r="J205" s="141">
        <v>40000</v>
      </c>
    </row>
    <row r="206" spans="1:10" ht="25.5">
      <c r="A206" s="99">
        <f t="shared" si="11"/>
        <v>194</v>
      </c>
      <c r="B206" s="144" t="s">
        <v>1011</v>
      </c>
      <c r="C206" s="148" t="s">
        <v>250</v>
      </c>
      <c r="D206" s="148" t="s">
        <v>228</v>
      </c>
      <c r="E206" s="148" t="s">
        <v>575</v>
      </c>
      <c r="F206" s="148" t="s">
        <v>693</v>
      </c>
      <c r="G206" s="141">
        <f t="shared" si="9"/>
        <v>30</v>
      </c>
      <c r="H206" s="141">
        <v>30000</v>
      </c>
      <c r="I206" s="141">
        <f t="shared" si="10"/>
        <v>40</v>
      </c>
      <c r="J206" s="141">
        <v>40000</v>
      </c>
    </row>
    <row r="207" spans="1:10" ht="51.75" customHeight="1">
      <c r="A207" s="99">
        <f t="shared" si="11"/>
        <v>195</v>
      </c>
      <c r="B207" s="144" t="s">
        <v>1125</v>
      </c>
      <c r="C207" s="148" t="s">
        <v>250</v>
      </c>
      <c r="D207" s="148" t="s">
        <v>228</v>
      </c>
      <c r="E207" s="148" t="s">
        <v>576</v>
      </c>
      <c r="F207" s="148" t="s">
        <v>101</v>
      </c>
      <c r="G207" s="141">
        <f t="shared" si="9"/>
        <v>0</v>
      </c>
      <c r="H207" s="141">
        <v>0</v>
      </c>
      <c r="I207" s="141">
        <f t="shared" si="10"/>
        <v>20</v>
      </c>
      <c r="J207" s="141">
        <v>20000</v>
      </c>
    </row>
    <row r="208" spans="1:10" ht="25.5">
      <c r="A208" s="99">
        <f t="shared" si="11"/>
        <v>196</v>
      </c>
      <c r="B208" s="144" t="s">
        <v>1011</v>
      </c>
      <c r="C208" s="148" t="s">
        <v>250</v>
      </c>
      <c r="D208" s="148" t="s">
        <v>228</v>
      </c>
      <c r="E208" s="148" t="s">
        <v>576</v>
      </c>
      <c r="F208" s="148" t="s">
        <v>693</v>
      </c>
      <c r="G208" s="141">
        <f t="shared" si="9"/>
        <v>0</v>
      </c>
      <c r="H208" s="141">
        <v>0</v>
      </c>
      <c r="I208" s="141">
        <f t="shared" si="10"/>
        <v>20</v>
      </c>
      <c r="J208" s="141">
        <v>20000</v>
      </c>
    </row>
    <row r="209" spans="1:10" ht="38.25">
      <c r="A209" s="99">
        <f t="shared" si="11"/>
        <v>197</v>
      </c>
      <c r="B209" s="144" t="s">
        <v>1126</v>
      </c>
      <c r="C209" s="148" t="s">
        <v>250</v>
      </c>
      <c r="D209" s="148" t="s">
        <v>228</v>
      </c>
      <c r="E209" s="148" t="s">
        <v>577</v>
      </c>
      <c r="F209" s="148" t="s">
        <v>101</v>
      </c>
      <c r="G209" s="141">
        <f t="shared" si="9"/>
        <v>240</v>
      </c>
      <c r="H209" s="141">
        <v>240000</v>
      </c>
      <c r="I209" s="141">
        <f t="shared" si="10"/>
        <v>240</v>
      </c>
      <c r="J209" s="141">
        <v>240000</v>
      </c>
    </row>
    <row r="210" spans="1:10" ht="25.5">
      <c r="A210" s="99">
        <f t="shared" si="11"/>
        <v>198</v>
      </c>
      <c r="B210" s="144" t="s">
        <v>1011</v>
      </c>
      <c r="C210" s="148" t="s">
        <v>250</v>
      </c>
      <c r="D210" s="148" t="s">
        <v>228</v>
      </c>
      <c r="E210" s="148" t="s">
        <v>577</v>
      </c>
      <c r="F210" s="148" t="s">
        <v>693</v>
      </c>
      <c r="G210" s="141">
        <f t="shared" si="9"/>
        <v>240</v>
      </c>
      <c r="H210" s="141">
        <v>240000</v>
      </c>
      <c r="I210" s="141">
        <f t="shared" si="10"/>
        <v>240</v>
      </c>
      <c r="J210" s="141">
        <v>240000</v>
      </c>
    </row>
    <row r="211" spans="1:10" ht="51">
      <c r="A211" s="99">
        <f t="shared" si="11"/>
        <v>199</v>
      </c>
      <c r="B211" s="144" t="s">
        <v>1091</v>
      </c>
      <c r="C211" s="148" t="s">
        <v>250</v>
      </c>
      <c r="D211" s="148" t="s">
        <v>228</v>
      </c>
      <c r="E211" s="148" t="s">
        <v>114</v>
      </c>
      <c r="F211" s="148" t="s">
        <v>101</v>
      </c>
      <c r="G211" s="141">
        <f t="shared" si="9"/>
        <v>666</v>
      </c>
      <c r="H211" s="141">
        <v>666000</v>
      </c>
      <c r="I211" s="141">
        <f t="shared" si="10"/>
        <v>670</v>
      </c>
      <c r="J211" s="141">
        <v>670000</v>
      </c>
    </row>
    <row r="212" spans="1:10" ht="38.25">
      <c r="A212" s="99">
        <f t="shared" si="11"/>
        <v>200</v>
      </c>
      <c r="B212" s="144" t="s">
        <v>1127</v>
      </c>
      <c r="C212" s="148" t="s">
        <v>250</v>
      </c>
      <c r="D212" s="148" t="s">
        <v>228</v>
      </c>
      <c r="E212" s="148" t="s">
        <v>578</v>
      </c>
      <c r="F212" s="148" t="s">
        <v>101</v>
      </c>
      <c r="G212" s="141">
        <f t="shared" si="9"/>
        <v>116</v>
      </c>
      <c r="H212" s="141">
        <v>116000</v>
      </c>
      <c r="I212" s="141">
        <f t="shared" si="10"/>
        <v>120</v>
      </c>
      <c r="J212" s="141">
        <v>120000</v>
      </c>
    </row>
    <row r="213" spans="1:10" ht="51">
      <c r="A213" s="99">
        <f t="shared" si="11"/>
        <v>201</v>
      </c>
      <c r="B213" s="144" t="s">
        <v>1128</v>
      </c>
      <c r="C213" s="148" t="s">
        <v>250</v>
      </c>
      <c r="D213" s="148" t="s">
        <v>228</v>
      </c>
      <c r="E213" s="148" t="s">
        <v>579</v>
      </c>
      <c r="F213" s="148" t="s">
        <v>101</v>
      </c>
      <c r="G213" s="141">
        <f t="shared" si="9"/>
        <v>15</v>
      </c>
      <c r="H213" s="141">
        <v>15000</v>
      </c>
      <c r="I213" s="141">
        <f t="shared" si="10"/>
        <v>15</v>
      </c>
      <c r="J213" s="141">
        <v>15000</v>
      </c>
    </row>
    <row r="214" spans="1:10" ht="38.25">
      <c r="A214" s="99">
        <f t="shared" si="11"/>
        <v>202</v>
      </c>
      <c r="B214" s="144" t="s">
        <v>1097</v>
      </c>
      <c r="C214" s="148" t="s">
        <v>250</v>
      </c>
      <c r="D214" s="148" t="s">
        <v>228</v>
      </c>
      <c r="E214" s="148" t="s">
        <v>579</v>
      </c>
      <c r="F214" s="148" t="s">
        <v>555</v>
      </c>
      <c r="G214" s="141">
        <f t="shared" si="9"/>
        <v>15</v>
      </c>
      <c r="H214" s="141">
        <v>15000</v>
      </c>
      <c r="I214" s="141">
        <f t="shared" si="10"/>
        <v>15</v>
      </c>
      <c r="J214" s="141">
        <v>15000</v>
      </c>
    </row>
    <row r="215" spans="1:10" ht="25.5">
      <c r="A215" s="99">
        <f t="shared" si="11"/>
        <v>203</v>
      </c>
      <c r="B215" s="144" t="s">
        <v>1130</v>
      </c>
      <c r="C215" s="148" t="s">
        <v>250</v>
      </c>
      <c r="D215" s="148" t="s">
        <v>228</v>
      </c>
      <c r="E215" s="148" t="s">
        <v>581</v>
      </c>
      <c r="F215" s="148" t="s">
        <v>101</v>
      </c>
      <c r="G215" s="141">
        <f t="shared" si="9"/>
        <v>10</v>
      </c>
      <c r="H215" s="141">
        <v>10000</v>
      </c>
      <c r="I215" s="141">
        <f t="shared" si="10"/>
        <v>10</v>
      </c>
      <c r="J215" s="141">
        <v>10000</v>
      </c>
    </row>
    <row r="216" spans="1:10" ht="25.5">
      <c r="A216" s="99">
        <f t="shared" si="11"/>
        <v>204</v>
      </c>
      <c r="B216" s="144" t="s">
        <v>1011</v>
      </c>
      <c r="C216" s="148" t="s">
        <v>250</v>
      </c>
      <c r="D216" s="148" t="s">
        <v>228</v>
      </c>
      <c r="E216" s="148" t="s">
        <v>581</v>
      </c>
      <c r="F216" s="148" t="s">
        <v>693</v>
      </c>
      <c r="G216" s="141">
        <f t="shared" si="9"/>
        <v>10</v>
      </c>
      <c r="H216" s="141">
        <v>10000</v>
      </c>
      <c r="I216" s="141">
        <f t="shared" si="10"/>
        <v>10</v>
      </c>
      <c r="J216" s="141">
        <v>10000</v>
      </c>
    </row>
    <row r="217" spans="1:10" ht="25.5">
      <c r="A217" s="99">
        <f t="shared" si="11"/>
        <v>205</v>
      </c>
      <c r="B217" s="144" t="s">
        <v>1131</v>
      </c>
      <c r="C217" s="148" t="s">
        <v>250</v>
      </c>
      <c r="D217" s="148" t="s">
        <v>228</v>
      </c>
      <c r="E217" s="148" t="s">
        <v>582</v>
      </c>
      <c r="F217" s="148" t="s">
        <v>101</v>
      </c>
      <c r="G217" s="141">
        <f t="shared" si="9"/>
        <v>20</v>
      </c>
      <c r="H217" s="141">
        <v>20000</v>
      </c>
      <c r="I217" s="141">
        <f t="shared" si="10"/>
        <v>20</v>
      </c>
      <c r="J217" s="141">
        <v>20000</v>
      </c>
    </row>
    <row r="218" spans="1:10" ht="25.5">
      <c r="A218" s="99">
        <f t="shared" si="11"/>
        <v>206</v>
      </c>
      <c r="B218" s="144" t="s">
        <v>1011</v>
      </c>
      <c r="C218" s="148" t="s">
        <v>250</v>
      </c>
      <c r="D218" s="148" t="s">
        <v>228</v>
      </c>
      <c r="E218" s="148" t="s">
        <v>582</v>
      </c>
      <c r="F218" s="148" t="s">
        <v>693</v>
      </c>
      <c r="G218" s="141">
        <f t="shared" si="9"/>
        <v>20</v>
      </c>
      <c r="H218" s="141">
        <v>20000</v>
      </c>
      <c r="I218" s="141">
        <f t="shared" si="10"/>
        <v>20</v>
      </c>
      <c r="J218" s="141">
        <v>20000</v>
      </c>
    </row>
    <row r="219" spans="1:10" ht="25.5">
      <c r="A219" s="99">
        <f t="shared" si="11"/>
        <v>207</v>
      </c>
      <c r="B219" s="144" t="s">
        <v>1132</v>
      </c>
      <c r="C219" s="148" t="s">
        <v>250</v>
      </c>
      <c r="D219" s="148" t="s">
        <v>228</v>
      </c>
      <c r="E219" s="148" t="s">
        <v>583</v>
      </c>
      <c r="F219" s="148" t="s">
        <v>101</v>
      </c>
      <c r="G219" s="141">
        <f t="shared" si="9"/>
        <v>56</v>
      </c>
      <c r="H219" s="141">
        <v>56000</v>
      </c>
      <c r="I219" s="141">
        <f t="shared" si="10"/>
        <v>60</v>
      </c>
      <c r="J219" s="141">
        <v>60000</v>
      </c>
    </row>
    <row r="220" spans="1:10" ht="25.5">
      <c r="A220" s="99">
        <f t="shared" si="11"/>
        <v>208</v>
      </c>
      <c r="B220" s="144" t="s">
        <v>1011</v>
      </c>
      <c r="C220" s="148" t="s">
        <v>250</v>
      </c>
      <c r="D220" s="148" t="s">
        <v>228</v>
      </c>
      <c r="E220" s="148" t="s">
        <v>583</v>
      </c>
      <c r="F220" s="148" t="s">
        <v>693</v>
      </c>
      <c r="G220" s="141">
        <f t="shared" si="9"/>
        <v>56</v>
      </c>
      <c r="H220" s="141">
        <v>56000</v>
      </c>
      <c r="I220" s="141">
        <f t="shared" si="10"/>
        <v>60</v>
      </c>
      <c r="J220" s="141">
        <v>60000</v>
      </c>
    </row>
    <row r="221" spans="1:10" ht="27" customHeight="1">
      <c r="A221" s="99">
        <f t="shared" si="11"/>
        <v>209</v>
      </c>
      <c r="B221" s="144" t="s">
        <v>1133</v>
      </c>
      <c r="C221" s="148" t="s">
        <v>250</v>
      </c>
      <c r="D221" s="148" t="s">
        <v>228</v>
      </c>
      <c r="E221" s="148" t="s">
        <v>584</v>
      </c>
      <c r="F221" s="148" t="s">
        <v>101</v>
      </c>
      <c r="G221" s="141">
        <f t="shared" si="9"/>
        <v>15</v>
      </c>
      <c r="H221" s="141">
        <v>15000</v>
      </c>
      <c r="I221" s="141">
        <f t="shared" si="10"/>
        <v>15</v>
      </c>
      <c r="J221" s="141">
        <v>15000</v>
      </c>
    </row>
    <row r="222" spans="1:10" ht="25.5">
      <c r="A222" s="99">
        <f t="shared" si="11"/>
        <v>210</v>
      </c>
      <c r="B222" s="144" t="s">
        <v>1011</v>
      </c>
      <c r="C222" s="148" t="s">
        <v>250</v>
      </c>
      <c r="D222" s="148" t="s">
        <v>228</v>
      </c>
      <c r="E222" s="148" t="s">
        <v>584</v>
      </c>
      <c r="F222" s="148" t="s">
        <v>693</v>
      </c>
      <c r="G222" s="141">
        <f t="shared" si="9"/>
        <v>15</v>
      </c>
      <c r="H222" s="141">
        <v>15000</v>
      </c>
      <c r="I222" s="141">
        <f t="shared" si="10"/>
        <v>15</v>
      </c>
      <c r="J222" s="141">
        <v>15000</v>
      </c>
    </row>
    <row r="223" spans="1:10" ht="25.5">
      <c r="A223" s="99">
        <f t="shared" si="11"/>
        <v>211</v>
      </c>
      <c r="B223" s="144" t="s">
        <v>1134</v>
      </c>
      <c r="C223" s="148" t="s">
        <v>250</v>
      </c>
      <c r="D223" s="148" t="s">
        <v>228</v>
      </c>
      <c r="E223" s="148" t="s">
        <v>585</v>
      </c>
      <c r="F223" s="148" t="s">
        <v>101</v>
      </c>
      <c r="G223" s="141">
        <f t="shared" si="9"/>
        <v>550</v>
      </c>
      <c r="H223" s="141">
        <v>550000</v>
      </c>
      <c r="I223" s="141">
        <f t="shared" si="10"/>
        <v>550</v>
      </c>
      <c r="J223" s="141">
        <v>550000</v>
      </c>
    </row>
    <row r="224" spans="1:10" ht="25.5">
      <c r="A224" s="99">
        <f t="shared" si="11"/>
        <v>212</v>
      </c>
      <c r="B224" s="144" t="s">
        <v>1135</v>
      </c>
      <c r="C224" s="148" t="s">
        <v>250</v>
      </c>
      <c r="D224" s="148" t="s">
        <v>228</v>
      </c>
      <c r="E224" s="148" t="s">
        <v>586</v>
      </c>
      <c r="F224" s="148" t="s">
        <v>101</v>
      </c>
      <c r="G224" s="141">
        <f t="shared" si="9"/>
        <v>500</v>
      </c>
      <c r="H224" s="141">
        <v>500000</v>
      </c>
      <c r="I224" s="141">
        <f t="shared" si="10"/>
        <v>500</v>
      </c>
      <c r="J224" s="141">
        <v>500000</v>
      </c>
    </row>
    <row r="225" spans="1:10" ht="12.75">
      <c r="A225" s="99">
        <f t="shared" si="11"/>
        <v>213</v>
      </c>
      <c r="B225" s="144" t="s">
        <v>1094</v>
      </c>
      <c r="C225" s="148" t="s">
        <v>250</v>
      </c>
      <c r="D225" s="148" t="s">
        <v>228</v>
      </c>
      <c r="E225" s="148" t="s">
        <v>586</v>
      </c>
      <c r="F225" s="148" t="s">
        <v>552</v>
      </c>
      <c r="G225" s="141">
        <f t="shared" si="9"/>
        <v>500</v>
      </c>
      <c r="H225" s="141">
        <v>500000</v>
      </c>
      <c r="I225" s="141">
        <f t="shared" si="10"/>
        <v>500</v>
      </c>
      <c r="J225" s="141">
        <v>500000</v>
      </c>
    </row>
    <row r="226" spans="1:10" ht="38.25">
      <c r="A226" s="99">
        <f t="shared" si="11"/>
        <v>214</v>
      </c>
      <c r="B226" s="144" t="s">
        <v>1136</v>
      </c>
      <c r="C226" s="148" t="s">
        <v>250</v>
      </c>
      <c r="D226" s="148" t="s">
        <v>228</v>
      </c>
      <c r="E226" s="148" t="s">
        <v>587</v>
      </c>
      <c r="F226" s="148" t="s">
        <v>101</v>
      </c>
      <c r="G226" s="141">
        <f t="shared" si="9"/>
        <v>50</v>
      </c>
      <c r="H226" s="141">
        <v>50000</v>
      </c>
      <c r="I226" s="141">
        <f t="shared" si="10"/>
        <v>50</v>
      </c>
      <c r="J226" s="141">
        <v>50000</v>
      </c>
    </row>
    <row r="227" spans="1:10" ht="25.5">
      <c r="A227" s="99">
        <f t="shared" si="11"/>
        <v>215</v>
      </c>
      <c r="B227" s="144" t="s">
        <v>1011</v>
      </c>
      <c r="C227" s="148" t="s">
        <v>250</v>
      </c>
      <c r="D227" s="148" t="s">
        <v>228</v>
      </c>
      <c r="E227" s="148" t="s">
        <v>587</v>
      </c>
      <c r="F227" s="148" t="s">
        <v>693</v>
      </c>
      <c r="G227" s="141">
        <f t="shared" si="9"/>
        <v>50</v>
      </c>
      <c r="H227" s="141">
        <v>50000</v>
      </c>
      <c r="I227" s="141">
        <f t="shared" si="10"/>
        <v>50</v>
      </c>
      <c r="J227" s="141">
        <v>50000</v>
      </c>
    </row>
    <row r="228" spans="1:10" ht="12.75">
      <c r="A228" s="99">
        <f t="shared" si="11"/>
        <v>216</v>
      </c>
      <c r="B228" s="144" t="s">
        <v>1137</v>
      </c>
      <c r="C228" s="148" t="s">
        <v>250</v>
      </c>
      <c r="D228" s="148" t="s">
        <v>229</v>
      </c>
      <c r="E228" s="148" t="s">
        <v>113</v>
      </c>
      <c r="F228" s="148" t="s">
        <v>101</v>
      </c>
      <c r="G228" s="141">
        <f t="shared" si="9"/>
        <v>24795</v>
      </c>
      <c r="H228" s="141">
        <v>24795000</v>
      </c>
      <c r="I228" s="141">
        <f t="shared" si="10"/>
        <v>23607</v>
      </c>
      <c r="J228" s="141">
        <v>23607000</v>
      </c>
    </row>
    <row r="229" spans="1:10" ht="12.75">
      <c r="A229" s="99">
        <f t="shared" si="11"/>
        <v>217</v>
      </c>
      <c r="B229" s="144" t="s">
        <v>1138</v>
      </c>
      <c r="C229" s="148" t="s">
        <v>250</v>
      </c>
      <c r="D229" s="148" t="s">
        <v>588</v>
      </c>
      <c r="E229" s="148" t="s">
        <v>113</v>
      </c>
      <c r="F229" s="148" t="s">
        <v>101</v>
      </c>
      <c r="G229" s="141">
        <f t="shared" si="9"/>
        <v>0</v>
      </c>
      <c r="H229" s="141">
        <v>0</v>
      </c>
      <c r="I229" s="141">
        <f t="shared" si="10"/>
        <v>500</v>
      </c>
      <c r="J229" s="141">
        <v>500000</v>
      </c>
    </row>
    <row r="230" spans="1:10" ht="51">
      <c r="A230" s="99">
        <f t="shared" si="11"/>
        <v>218</v>
      </c>
      <c r="B230" s="144" t="s">
        <v>1091</v>
      </c>
      <c r="C230" s="148" t="s">
        <v>250</v>
      </c>
      <c r="D230" s="148" t="s">
        <v>588</v>
      </c>
      <c r="E230" s="148" t="s">
        <v>114</v>
      </c>
      <c r="F230" s="148" t="s">
        <v>101</v>
      </c>
      <c r="G230" s="141">
        <f t="shared" si="9"/>
        <v>0</v>
      </c>
      <c r="H230" s="141">
        <v>0</v>
      </c>
      <c r="I230" s="141">
        <f t="shared" si="10"/>
        <v>500</v>
      </c>
      <c r="J230" s="141">
        <v>500000</v>
      </c>
    </row>
    <row r="231" spans="1:10" ht="63.75">
      <c r="A231" s="99">
        <f t="shared" si="11"/>
        <v>219</v>
      </c>
      <c r="B231" s="144" t="s">
        <v>1139</v>
      </c>
      <c r="C231" s="148" t="s">
        <v>250</v>
      </c>
      <c r="D231" s="148" t="s">
        <v>588</v>
      </c>
      <c r="E231" s="148" t="s">
        <v>589</v>
      </c>
      <c r="F231" s="148" t="s">
        <v>101</v>
      </c>
      <c r="G231" s="141">
        <f t="shared" si="9"/>
        <v>0</v>
      </c>
      <c r="H231" s="141">
        <v>0</v>
      </c>
      <c r="I231" s="141">
        <f t="shared" si="10"/>
        <v>500</v>
      </c>
      <c r="J231" s="141">
        <v>500000</v>
      </c>
    </row>
    <row r="232" spans="1:10" ht="38.25">
      <c r="A232" s="99">
        <f t="shared" si="11"/>
        <v>220</v>
      </c>
      <c r="B232" s="144" t="s">
        <v>1140</v>
      </c>
      <c r="C232" s="148" t="s">
        <v>250</v>
      </c>
      <c r="D232" s="148" t="s">
        <v>588</v>
      </c>
      <c r="E232" s="148" t="s">
        <v>590</v>
      </c>
      <c r="F232" s="148" t="s">
        <v>101</v>
      </c>
      <c r="G232" s="141">
        <f t="shared" si="9"/>
        <v>0</v>
      </c>
      <c r="H232" s="141">
        <v>0</v>
      </c>
      <c r="I232" s="141">
        <f t="shared" si="10"/>
        <v>500</v>
      </c>
      <c r="J232" s="141">
        <v>500000</v>
      </c>
    </row>
    <row r="233" spans="1:10" ht="12.75">
      <c r="A233" s="99">
        <f t="shared" si="11"/>
        <v>221</v>
      </c>
      <c r="B233" s="144" t="s">
        <v>1047</v>
      </c>
      <c r="C233" s="148" t="s">
        <v>250</v>
      </c>
      <c r="D233" s="148" t="s">
        <v>588</v>
      </c>
      <c r="E233" s="148" t="s">
        <v>590</v>
      </c>
      <c r="F233" s="148" t="s">
        <v>696</v>
      </c>
      <c r="G233" s="141">
        <f t="shared" si="9"/>
        <v>0</v>
      </c>
      <c r="H233" s="141">
        <v>0</v>
      </c>
      <c r="I233" s="141">
        <f t="shared" si="10"/>
        <v>500</v>
      </c>
      <c r="J233" s="141">
        <v>500000</v>
      </c>
    </row>
    <row r="234" spans="1:10" ht="12.75">
      <c r="A234" s="99">
        <f t="shared" si="11"/>
        <v>222</v>
      </c>
      <c r="B234" s="144" t="s">
        <v>1141</v>
      </c>
      <c r="C234" s="148" t="s">
        <v>250</v>
      </c>
      <c r="D234" s="148" t="s">
        <v>1142</v>
      </c>
      <c r="E234" s="148" t="s">
        <v>113</v>
      </c>
      <c r="F234" s="148" t="s">
        <v>101</v>
      </c>
      <c r="G234" s="141">
        <f aca="true" t="shared" si="12" ref="G234:G289">H234/1000</f>
        <v>21330</v>
      </c>
      <c r="H234" s="141">
        <v>21330000</v>
      </c>
      <c r="I234" s="141">
        <f aca="true" t="shared" si="13" ref="I234:I289">J234/1000</f>
        <v>19487</v>
      </c>
      <c r="J234" s="141">
        <v>19487000</v>
      </c>
    </row>
    <row r="235" spans="1:10" ht="51">
      <c r="A235" s="99">
        <f t="shared" si="11"/>
        <v>223</v>
      </c>
      <c r="B235" s="144" t="s">
        <v>1091</v>
      </c>
      <c r="C235" s="148" t="s">
        <v>250</v>
      </c>
      <c r="D235" s="148" t="s">
        <v>1142</v>
      </c>
      <c r="E235" s="148" t="s">
        <v>114</v>
      </c>
      <c r="F235" s="148" t="s">
        <v>101</v>
      </c>
      <c r="G235" s="141">
        <f t="shared" si="12"/>
        <v>21330</v>
      </c>
      <c r="H235" s="141">
        <v>21330000</v>
      </c>
      <c r="I235" s="141">
        <f t="shared" si="13"/>
        <v>19487</v>
      </c>
      <c r="J235" s="141">
        <v>19487000</v>
      </c>
    </row>
    <row r="236" spans="1:10" ht="51">
      <c r="A236" s="99">
        <f t="shared" si="11"/>
        <v>224</v>
      </c>
      <c r="B236" s="144" t="s">
        <v>1143</v>
      </c>
      <c r="C236" s="148" t="s">
        <v>250</v>
      </c>
      <c r="D236" s="148" t="s">
        <v>1142</v>
      </c>
      <c r="E236" s="148" t="s">
        <v>591</v>
      </c>
      <c r="F236" s="148" t="s">
        <v>101</v>
      </c>
      <c r="G236" s="141">
        <f t="shared" si="12"/>
        <v>21330</v>
      </c>
      <c r="H236" s="141">
        <v>21330000</v>
      </c>
      <c r="I236" s="141">
        <f t="shared" si="13"/>
        <v>19487</v>
      </c>
      <c r="J236" s="141">
        <v>19487000</v>
      </c>
    </row>
    <row r="237" spans="1:10" ht="25.5">
      <c r="A237" s="99">
        <f t="shared" si="11"/>
        <v>225</v>
      </c>
      <c r="B237" s="144" t="s">
        <v>1144</v>
      </c>
      <c r="C237" s="148" t="s">
        <v>250</v>
      </c>
      <c r="D237" s="148" t="s">
        <v>1142</v>
      </c>
      <c r="E237" s="148" t="s">
        <v>683</v>
      </c>
      <c r="F237" s="148" t="s">
        <v>101</v>
      </c>
      <c r="G237" s="141">
        <f t="shared" si="12"/>
        <v>9860</v>
      </c>
      <c r="H237" s="141">
        <v>9860000</v>
      </c>
      <c r="I237" s="141">
        <f t="shared" si="13"/>
        <v>10020</v>
      </c>
      <c r="J237" s="141">
        <v>10020000</v>
      </c>
    </row>
    <row r="238" spans="1:10" ht="12.75">
      <c r="A238" s="99">
        <f t="shared" si="11"/>
        <v>226</v>
      </c>
      <c r="B238" s="144" t="s">
        <v>1105</v>
      </c>
      <c r="C238" s="148" t="s">
        <v>250</v>
      </c>
      <c r="D238" s="148" t="s">
        <v>1142</v>
      </c>
      <c r="E238" s="148" t="s">
        <v>683</v>
      </c>
      <c r="F238" s="148" t="s">
        <v>684</v>
      </c>
      <c r="G238" s="141">
        <f t="shared" si="12"/>
        <v>9860</v>
      </c>
      <c r="H238" s="141">
        <v>9860000</v>
      </c>
      <c r="I238" s="141">
        <f t="shared" si="13"/>
        <v>10020</v>
      </c>
      <c r="J238" s="141">
        <v>10020000</v>
      </c>
    </row>
    <row r="239" spans="1:10" ht="25.5">
      <c r="A239" s="99">
        <f t="shared" si="11"/>
        <v>227</v>
      </c>
      <c r="B239" s="144" t="s">
        <v>1104</v>
      </c>
      <c r="C239" s="148" t="s">
        <v>250</v>
      </c>
      <c r="D239" s="148" t="s">
        <v>1142</v>
      </c>
      <c r="E239" s="148" t="s">
        <v>685</v>
      </c>
      <c r="F239" s="148" t="s">
        <v>101</v>
      </c>
      <c r="G239" s="141">
        <f t="shared" si="12"/>
        <v>11470</v>
      </c>
      <c r="H239" s="141">
        <v>11470000</v>
      </c>
      <c r="I239" s="141">
        <f t="shared" si="13"/>
        <v>9467</v>
      </c>
      <c r="J239" s="141">
        <v>9467000</v>
      </c>
    </row>
    <row r="240" spans="1:10" ht="12.75">
      <c r="A240" s="99">
        <f t="shared" si="11"/>
        <v>228</v>
      </c>
      <c r="B240" s="144" t="s">
        <v>1105</v>
      </c>
      <c r="C240" s="148" t="s">
        <v>250</v>
      </c>
      <c r="D240" s="148" t="s">
        <v>1142</v>
      </c>
      <c r="E240" s="148" t="s">
        <v>685</v>
      </c>
      <c r="F240" s="148" t="s">
        <v>684</v>
      </c>
      <c r="G240" s="141">
        <f t="shared" si="12"/>
        <v>11470</v>
      </c>
      <c r="H240" s="141">
        <v>11470000</v>
      </c>
      <c r="I240" s="141">
        <f t="shared" si="13"/>
        <v>9467</v>
      </c>
      <c r="J240" s="141">
        <v>9467000</v>
      </c>
    </row>
    <row r="241" spans="1:10" ht="25.5">
      <c r="A241" s="99">
        <f t="shared" si="11"/>
        <v>229</v>
      </c>
      <c r="B241" s="144" t="s">
        <v>1145</v>
      </c>
      <c r="C241" s="148" t="s">
        <v>250</v>
      </c>
      <c r="D241" s="148" t="s">
        <v>378</v>
      </c>
      <c r="E241" s="148" t="s">
        <v>113</v>
      </c>
      <c r="F241" s="148" t="s">
        <v>101</v>
      </c>
      <c r="G241" s="141">
        <f t="shared" si="12"/>
        <v>3465</v>
      </c>
      <c r="H241" s="141">
        <v>3465000</v>
      </c>
      <c r="I241" s="141">
        <f t="shared" si="13"/>
        <v>3620</v>
      </c>
      <c r="J241" s="141">
        <v>3620000</v>
      </c>
    </row>
    <row r="242" spans="1:10" ht="51">
      <c r="A242" s="99">
        <f t="shared" si="11"/>
        <v>230</v>
      </c>
      <c r="B242" s="144" t="s">
        <v>1091</v>
      </c>
      <c r="C242" s="148" t="s">
        <v>250</v>
      </c>
      <c r="D242" s="148" t="s">
        <v>378</v>
      </c>
      <c r="E242" s="148" t="s">
        <v>114</v>
      </c>
      <c r="F242" s="148" t="s">
        <v>101</v>
      </c>
      <c r="G242" s="141">
        <f t="shared" si="12"/>
        <v>3465</v>
      </c>
      <c r="H242" s="141">
        <v>3465000</v>
      </c>
      <c r="I242" s="141">
        <f t="shared" si="13"/>
        <v>3620</v>
      </c>
      <c r="J242" s="141">
        <v>3620000</v>
      </c>
    </row>
    <row r="243" spans="1:10" ht="51">
      <c r="A243" s="99">
        <f t="shared" si="11"/>
        <v>231</v>
      </c>
      <c r="B243" s="144" t="s">
        <v>1143</v>
      </c>
      <c r="C243" s="148" t="s">
        <v>250</v>
      </c>
      <c r="D243" s="148" t="s">
        <v>378</v>
      </c>
      <c r="E243" s="148" t="s">
        <v>591</v>
      </c>
      <c r="F243" s="148" t="s">
        <v>101</v>
      </c>
      <c r="G243" s="141">
        <f t="shared" si="12"/>
        <v>3465</v>
      </c>
      <c r="H243" s="141">
        <v>3465000</v>
      </c>
      <c r="I243" s="141">
        <f t="shared" si="13"/>
        <v>3620</v>
      </c>
      <c r="J243" s="141">
        <v>3620000</v>
      </c>
    </row>
    <row r="244" spans="1:10" ht="25.5" customHeight="1">
      <c r="A244" s="99">
        <f t="shared" si="11"/>
        <v>232</v>
      </c>
      <c r="B244" s="144" t="s">
        <v>1146</v>
      </c>
      <c r="C244" s="148" t="s">
        <v>250</v>
      </c>
      <c r="D244" s="148" t="s">
        <v>378</v>
      </c>
      <c r="E244" s="148" t="s">
        <v>592</v>
      </c>
      <c r="F244" s="148" t="s">
        <v>101</v>
      </c>
      <c r="G244" s="141">
        <f t="shared" si="12"/>
        <v>3465</v>
      </c>
      <c r="H244" s="141">
        <v>3465000</v>
      </c>
      <c r="I244" s="141">
        <f t="shared" si="13"/>
        <v>3620</v>
      </c>
      <c r="J244" s="141">
        <v>3620000</v>
      </c>
    </row>
    <row r="245" spans="1:10" ht="12.75">
      <c r="A245" s="99">
        <f t="shared" si="11"/>
        <v>233</v>
      </c>
      <c r="B245" s="144" t="s">
        <v>1047</v>
      </c>
      <c r="C245" s="148" t="s">
        <v>250</v>
      </c>
      <c r="D245" s="148" t="s">
        <v>378</v>
      </c>
      <c r="E245" s="148" t="s">
        <v>592</v>
      </c>
      <c r="F245" s="148" t="s">
        <v>696</v>
      </c>
      <c r="G245" s="141">
        <f t="shared" si="12"/>
        <v>3465</v>
      </c>
      <c r="H245" s="141">
        <v>3465000</v>
      </c>
      <c r="I245" s="141">
        <f t="shared" si="13"/>
        <v>3620</v>
      </c>
      <c r="J245" s="141">
        <v>3620000</v>
      </c>
    </row>
    <row r="246" spans="1:10" ht="12.75">
      <c r="A246" s="99">
        <f t="shared" si="11"/>
        <v>234</v>
      </c>
      <c r="B246" s="144" t="s">
        <v>1152</v>
      </c>
      <c r="C246" s="148" t="s">
        <v>250</v>
      </c>
      <c r="D246" s="148" t="s">
        <v>237</v>
      </c>
      <c r="E246" s="148" t="s">
        <v>113</v>
      </c>
      <c r="F246" s="148" t="s">
        <v>101</v>
      </c>
      <c r="G246" s="141">
        <f t="shared" si="12"/>
        <v>69587</v>
      </c>
      <c r="H246" s="141">
        <v>69587000</v>
      </c>
      <c r="I246" s="141">
        <f t="shared" si="13"/>
        <v>77913</v>
      </c>
      <c r="J246" s="141">
        <v>77913000</v>
      </c>
    </row>
    <row r="247" spans="1:10" ht="12.75">
      <c r="A247" s="99">
        <f aca="true" t="shared" si="14" ref="A247:A307">1+A246</f>
        <v>235</v>
      </c>
      <c r="B247" s="144" t="s">
        <v>1153</v>
      </c>
      <c r="C247" s="148" t="s">
        <v>250</v>
      </c>
      <c r="D247" s="148" t="s">
        <v>238</v>
      </c>
      <c r="E247" s="148" t="s">
        <v>113</v>
      </c>
      <c r="F247" s="148" t="s">
        <v>101</v>
      </c>
      <c r="G247" s="141">
        <f t="shared" si="12"/>
        <v>3331</v>
      </c>
      <c r="H247" s="141">
        <v>3331000</v>
      </c>
      <c r="I247" s="141">
        <f t="shared" si="13"/>
        <v>3331</v>
      </c>
      <c r="J247" s="141">
        <v>3331000</v>
      </c>
    </row>
    <row r="248" spans="1:10" ht="12.75">
      <c r="A248" s="99">
        <f t="shared" si="14"/>
        <v>236</v>
      </c>
      <c r="B248" s="144" t="s">
        <v>1006</v>
      </c>
      <c r="C248" s="148" t="s">
        <v>250</v>
      </c>
      <c r="D248" s="148" t="s">
        <v>238</v>
      </c>
      <c r="E248" s="148" t="s">
        <v>480</v>
      </c>
      <c r="F248" s="148" t="s">
        <v>101</v>
      </c>
      <c r="G248" s="141">
        <f t="shared" si="12"/>
        <v>3331</v>
      </c>
      <c r="H248" s="141">
        <v>3331000</v>
      </c>
      <c r="I248" s="141">
        <f t="shared" si="13"/>
        <v>3331</v>
      </c>
      <c r="J248" s="141">
        <v>3331000</v>
      </c>
    </row>
    <row r="249" spans="1:10" ht="12.75">
      <c r="A249" s="99">
        <f t="shared" si="14"/>
        <v>237</v>
      </c>
      <c r="B249" s="144" t="s">
        <v>1154</v>
      </c>
      <c r="C249" s="148" t="s">
        <v>250</v>
      </c>
      <c r="D249" s="148" t="s">
        <v>238</v>
      </c>
      <c r="E249" s="148" t="s">
        <v>657</v>
      </c>
      <c r="F249" s="148" t="s">
        <v>101</v>
      </c>
      <c r="G249" s="141">
        <f t="shared" si="12"/>
        <v>3331</v>
      </c>
      <c r="H249" s="141">
        <v>3331000</v>
      </c>
      <c r="I249" s="141">
        <f t="shared" si="13"/>
        <v>3331</v>
      </c>
      <c r="J249" s="141">
        <v>3331000</v>
      </c>
    </row>
    <row r="250" spans="1:10" ht="25.5">
      <c r="A250" s="99">
        <f t="shared" si="14"/>
        <v>238</v>
      </c>
      <c r="B250" s="144" t="s">
        <v>1155</v>
      </c>
      <c r="C250" s="148" t="s">
        <v>250</v>
      </c>
      <c r="D250" s="148" t="s">
        <v>238</v>
      </c>
      <c r="E250" s="148" t="s">
        <v>657</v>
      </c>
      <c r="F250" s="148" t="s">
        <v>697</v>
      </c>
      <c r="G250" s="141">
        <f t="shared" si="12"/>
        <v>3331</v>
      </c>
      <c r="H250" s="141">
        <v>3331000</v>
      </c>
      <c r="I250" s="141">
        <f t="shared" si="13"/>
        <v>3331</v>
      </c>
      <c r="J250" s="141">
        <v>3331000</v>
      </c>
    </row>
    <row r="251" spans="1:10" ht="12.75">
      <c r="A251" s="99">
        <f t="shared" si="14"/>
        <v>239</v>
      </c>
      <c r="B251" s="144" t="s">
        <v>1156</v>
      </c>
      <c r="C251" s="148" t="s">
        <v>250</v>
      </c>
      <c r="D251" s="148" t="s">
        <v>239</v>
      </c>
      <c r="E251" s="148" t="s">
        <v>113</v>
      </c>
      <c r="F251" s="148" t="s">
        <v>101</v>
      </c>
      <c r="G251" s="141">
        <f t="shared" si="12"/>
        <v>60498</v>
      </c>
      <c r="H251" s="141">
        <v>60498000</v>
      </c>
      <c r="I251" s="141">
        <f t="shared" si="13"/>
        <v>67945</v>
      </c>
      <c r="J251" s="141">
        <v>67945000</v>
      </c>
    </row>
    <row r="252" spans="1:10" ht="51">
      <c r="A252" s="99">
        <f t="shared" si="14"/>
        <v>240</v>
      </c>
      <c r="B252" s="144" t="s">
        <v>1091</v>
      </c>
      <c r="C252" s="148" t="s">
        <v>250</v>
      </c>
      <c r="D252" s="148" t="s">
        <v>239</v>
      </c>
      <c r="E252" s="148" t="s">
        <v>114</v>
      </c>
      <c r="F252" s="148" t="s">
        <v>101</v>
      </c>
      <c r="G252" s="141">
        <f t="shared" si="12"/>
        <v>900</v>
      </c>
      <c r="H252" s="141">
        <v>900000</v>
      </c>
      <c r="I252" s="141">
        <f t="shared" si="13"/>
        <v>500</v>
      </c>
      <c r="J252" s="141">
        <v>500000</v>
      </c>
    </row>
    <row r="253" spans="1:10" ht="63.75">
      <c r="A253" s="99">
        <f t="shared" si="14"/>
        <v>241</v>
      </c>
      <c r="B253" s="144" t="s">
        <v>1139</v>
      </c>
      <c r="C253" s="148" t="s">
        <v>250</v>
      </c>
      <c r="D253" s="148" t="s">
        <v>239</v>
      </c>
      <c r="E253" s="148" t="s">
        <v>589</v>
      </c>
      <c r="F253" s="148" t="s">
        <v>101</v>
      </c>
      <c r="G253" s="141">
        <f t="shared" si="12"/>
        <v>900</v>
      </c>
      <c r="H253" s="141">
        <v>900000</v>
      </c>
      <c r="I253" s="141">
        <f t="shared" si="13"/>
        <v>500</v>
      </c>
      <c r="J253" s="141">
        <v>500000</v>
      </c>
    </row>
    <row r="254" spans="1:10" ht="38.25">
      <c r="A254" s="99">
        <f t="shared" si="14"/>
        <v>242</v>
      </c>
      <c r="B254" s="144" t="s">
        <v>1157</v>
      </c>
      <c r="C254" s="148" t="s">
        <v>250</v>
      </c>
      <c r="D254" s="148" t="s">
        <v>239</v>
      </c>
      <c r="E254" s="148" t="s">
        <v>658</v>
      </c>
      <c r="F254" s="148" t="s">
        <v>101</v>
      </c>
      <c r="G254" s="141">
        <f t="shared" si="12"/>
        <v>200</v>
      </c>
      <c r="H254" s="141">
        <v>200000</v>
      </c>
      <c r="I254" s="141">
        <f t="shared" si="13"/>
        <v>200</v>
      </c>
      <c r="J254" s="141">
        <v>200000</v>
      </c>
    </row>
    <row r="255" spans="1:10" ht="25.5">
      <c r="A255" s="99">
        <f t="shared" si="14"/>
        <v>243</v>
      </c>
      <c r="B255" s="144" t="s">
        <v>1158</v>
      </c>
      <c r="C255" s="148" t="s">
        <v>250</v>
      </c>
      <c r="D255" s="148" t="s">
        <v>239</v>
      </c>
      <c r="E255" s="148" t="s">
        <v>658</v>
      </c>
      <c r="F255" s="148" t="s">
        <v>698</v>
      </c>
      <c r="G255" s="141">
        <f t="shared" si="12"/>
        <v>200</v>
      </c>
      <c r="H255" s="141">
        <v>200000</v>
      </c>
      <c r="I255" s="141">
        <f t="shared" si="13"/>
        <v>200</v>
      </c>
      <c r="J255" s="141">
        <v>200000</v>
      </c>
    </row>
    <row r="256" spans="1:10" ht="51">
      <c r="A256" s="99">
        <f t="shared" si="14"/>
        <v>244</v>
      </c>
      <c r="B256" s="144" t="s">
        <v>1159</v>
      </c>
      <c r="C256" s="148" t="s">
        <v>250</v>
      </c>
      <c r="D256" s="148" t="s">
        <v>239</v>
      </c>
      <c r="E256" s="148" t="s">
        <v>659</v>
      </c>
      <c r="F256" s="148" t="s">
        <v>101</v>
      </c>
      <c r="G256" s="141">
        <f t="shared" si="12"/>
        <v>700</v>
      </c>
      <c r="H256" s="141">
        <v>700000</v>
      </c>
      <c r="I256" s="141">
        <f t="shared" si="13"/>
        <v>300</v>
      </c>
      <c r="J256" s="141">
        <v>300000</v>
      </c>
    </row>
    <row r="257" spans="1:10" ht="25.5">
      <c r="A257" s="99">
        <f t="shared" si="14"/>
        <v>245</v>
      </c>
      <c r="B257" s="144" t="s">
        <v>1158</v>
      </c>
      <c r="C257" s="148" t="s">
        <v>250</v>
      </c>
      <c r="D257" s="148" t="s">
        <v>239</v>
      </c>
      <c r="E257" s="148" t="s">
        <v>659</v>
      </c>
      <c r="F257" s="148" t="s">
        <v>698</v>
      </c>
      <c r="G257" s="141">
        <f t="shared" si="12"/>
        <v>700</v>
      </c>
      <c r="H257" s="141">
        <v>700000</v>
      </c>
      <c r="I257" s="141">
        <f t="shared" si="13"/>
        <v>300</v>
      </c>
      <c r="J257" s="141">
        <v>300000</v>
      </c>
    </row>
    <row r="258" spans="1:10" ht="51">
      <c r="A258" s="99">
        <f t="shared" si="14"/>
        <v>246</v>
      </c>
      <c r="B258" s="144" t="s">
        <v>1160</v>
      </c>
      <c r="C258" s="148" t="s">
        <v>250</v>
      </c>
      <c r="D258" s="148" t="s">
        <v>239</v>
      </c>
      <c r="E258" s="148" t="s">
        <v>662</v>
      </c>
      <c r="F258" s="148" t="s">
        <v>101</v>
      </c>
      <c r="G258" s="141">
        <f t="shared" si="12"/>
        <v>330</v>
      </c>
      <c r="H258" s="141">
        <v>330000</v>
      </c>
      <c r="I258" s="141">
        <f t="shared" si="13"/>
        <v>330</v>
      </c>
      <c r="J258" s="141">
        <v>330000</v>
      </c>
    </row>
    <row r="259" spans="1:10" ht="38.25">
      <c r="A259" s="99">
        <f t="shared" si="14"/>
        <v>247</v>
      </c>
      <c r="B259" s="144" t="s">
        <v>1161</v>
      </c>
      <c r="C259" s="148" t="s">
        <v>250</v>
      </c>
      <c r="D259" s="148" t="s">
        <v>239</v>
      </c>
      <c r="E259" s="148" t="s">
        <v>663</v>
      </c>
      <c r="F259" s="148" t="s">
        <v>101</v>
      </c>
      <c r="G259" s="141">
        <f t="shared" si="12"/>
        <v>50</v>
      </c>
      <c r="H259" s="141">
        <v>50000</v>
      </c>
      <c r="I259" s="141">
        <f t="shared" si="13"/>
        <v>50</v>
      </c>
      <c r="J259" s="141">
        <v>50000</v>
      </c>
    </row>
    <row r="260" spans="1:10" ht="12.75">
      <c r="A260" s="99">
        <f t="shared" si="14"/>
        <v>248</v>
      </c>
      <c r="B260" s="144" t="s">
        <v>1094</v>
      </c>
      <c r="C260" s="148" t="s">
        <v>250</v>
      </c>
      <c r="D260" s="148" t="s">
        <v>239</v>
      </c>
      <c r="E260" s="148" t="s">
        <v>663</v>
      </c>
      <c r="F260" s="148" t="s">
        <v>552</v>
      </c>
      <c r="G260" s="141">
        <f t="shared" si="12"/>
        <v>50</v>
      </c>
      <c r="H260" s="141">
        <v>50000</v>
      </c>
      <c r="I260" s="141">
        <f t="shared" si="13"/>
        <v>50</v>
      </c>
      <c r="J260" s="141">
        <v>50000</v>
      </c>
    </row>
    <row r="261" spans="1:10" ht="25.5">
      <c r="A261" s="99">
        <f t="shared" si="14"/>
        <v>249</v>
      </c>
      <c r="B261" s="144" t="s">
        <v>1162</v>
      </c>
      <c r="C261" s="148" t="s">
        <v>250</v>
      </c>
      <c r="D261" s="148" t="s">
        <v>239</v>
      </c>
      <c r="E261" s="148" t="s">
        <v>664</v>
      </c>
      <c r="F261" s="148" t="s">
        <v>101</v>
      </c>
      <c r="G261" s="141">
        <f t="shared" si="12"/>
        <v>80</v>
      </c>
      <c r="H261" s="141">
        <v>80000</v>
      </c>
      <c r="I261" s="141">
        <f t="shared" si="13"/>
        <v>80</v>
      </c>
      <c r="J261" s="141">
        <v>80000</v>
      </c>
    </row>
    <row r="262" spans="1:10" ht="25.5">
      <c r="A262" s="99">
        <f t="shared" si="14"/>
        <v>250</v>
      </c>
      <c r="B262" s="144" t="s">
        <v>1011</v>
      </c>
      <c r="C262" s="148" t="s">
        <v>250</v>
      </c>
      <c r="D262" s="148" t="s">
        <v>239</v>
      </c>
      <c r="E262" s="148" t="s">
        <v>664</v>
      </c>
      <c r="F262" s="148" t="s">
        <v>693</v>
      </c>
      <c r="G262" s="141">
        <f t="shared" si="12"/>
        <v>80</v>
      </c>
      <c r="H262" s="141">
        <v>80000</v>
      </c>
      <c r="I262" s="141">
        <f t="shared" si="13"/>
        <v>80</v>
      </c>
      <c r="J262" s="141">
        <v>80000</v>
      </c>
    </row>
    <row r="263" spans="1:10" ht="25.5">
      <c r="A263" s="99">
        <f t="shared" si="14"/>
        <v>251</v>
      </c>
      <c r="B263" s="144" t="s">
        <v>1163</v>
      </c>
      <c r="C263" s="148" t="s">
        <v>250</v>
      </c>
      <c r="D263" s="148" t="s">
        <v>239</v>
      </c>
      <c r="E263" s="148" t="s">
        <v>665</v>
      </c>
      <c r="F263" s="148" t="s">
        <v>101</v>
      </c>
      <c r="G263" s="141">
        <f t="shared" si="12"/>
        <v>100</v>
      </c>
      <c r="H263" s="141">
        <v>100000</v>
      </c>
      <c r="I263" s="141">
        <f t="shared" si="13"/>
        <v>100</v>
      </c>
      <c r="J263" s="141">
        <v>100000</v>
      </c>
    </row>
    <row r="264" spans="1:10" ht="25.5">
      <c r="A264" s="99">
        <f t="shared" si="14"/>
        <v>252</v>
      </c>
      <c r="B264" s="144" t="s">
        <v>1011</v>
      </c>
      <c r="C264" s="148" t="s">
        <v>250</v>
      </c>
      <c r="D264" s="148" t="s">
        <v>239</v>
      </c>
      <c r="E264" s="148" t="s">
        <v>665</v>
      </c>
      <c r="F264" s="148" t="s">
        <v>693</v>
      </c>
      <c r="G264" s="141">
        <f t="shared" si="12"/>
        <v>100</v>
      </c>
      <c r="H264" s="141">
        <v>100000</v>
      </c>
      <c r="I264" s="141">
        <f t="shared" si="13"/>
        <v>100</v>
      </c>
      <c r="J264" s="141">
        <v>100000</v>
      </c>
    </row>
    <row r="265" spans="1:10" ht="38.25">
      <c r="A265" s="99">
        <f t="shared" si="14"/>
        <v>253</v>
      </c>
      <c r="B265" s="144" t="s">
        <v>1164</v>
      </c>
      <c r="C265" s="148" t="s">
        <v>250</v>
      </c>
      <c r="D265" s="148" t="s">
        <v>239</v>
      </c>
      <c r="E265" s="148" t="s">
        <v>666</v>
      </c>
      <c r="F265" s="148" t="s">
        <v>101</v>
      </c>
      <c r="G265" s="141">
        <f t="shared" si="12"/>
        <v>40</v>
      </c>
      <c r="H265" s="141">
        <v>40000</v>
      </c>
      <c r="I265" s="141">
        <f t="shared" si="13"/>
        <v>40</v>
      </c>
      <c r="J265" s="141">
        <v>40000</v>
      </c>
    </row>
    <row r="266" spans="1:10" ht="25.5">
      <c r="A266" s="99">
        <f t="shared" si="14"/>
        <v>254</v>
      </c>
      <c r="B266" s="144" t="s">
        <v>1011</v>
      </c>
      <c r="C266" s="148" t="s">
        <v>250</v>
      </c>
      <c r="D266" s="148" t="s">
        <v>239</v>
      </c>
      <c r="E266" s="148" t="s">
        <v>666</v>
      </c>
      <c r="F266" s="148" t="s">
        <v>693</v>
      </c>
      <c r="G266" s="141">
        <f t="shared" si="12"/>
        <v>40</v>
      </c>
      <c r="H266" s="141">
        <v>40000</v>
      </c>
      <c r="I266" s="141">
        <f t="shared" si="13"/>
        <v>40</v>
      </c>
      <c r="J266" s="141">
        <v>40000</v>
      </c>
    </row>
    <row r="267" spans="1:10" ht="25.5">
      <c r="A267" s="99">
        <f t="shared" si="14"/>
        <v>255</v>
      </c>
      <c r="B267" s="144" t="s">
        <v>1165</v>
      </c>
      <c r="C267" s="148" t="s">
        <v>250</v>
      </c>
      <c r="D267" s="148" t="s">
        <v>239</v>
      </c>
      <c r="E267" s="148" t="s">
        <v>667</v>
      </c>
      <c r="F267" s="148" t="s">
        <v>101</v>
      </c>
      <c r="G267" s="141">
        <f t="shared" si="12"/>
        <v>50</v>
      </c>
      <c r="H267" s="141">
        <v>50000</v>
      </c>
      <c r="I267" s="141">
        <f t="shared" si="13"/>
        <v>50</v>
      </c>
      <c r="J267" s="141">
        <v>50000</v>
      </c>
    </row>
    <row r="268" spans="1:10" ht="25.5">
      <c r="A268" s="99">
        <f t="shared" si="14"/>
        <v>256</v>
      </c>
      <c r="B268" s="144" t="s">
        <v>1011</v>
      </c>
      <c r="C268" s="148" t="s">
        <v>250</v>
      </c>
      <c r="D268" s="148" t="s">
        <v>239</v>
      </c>
      <c r="E268" s="148" t="s">
        <v>667</v>
      </c>
      <c r="F268" s="148" t="s">
        <v>693</v>
      </c>
      <c r="G268" s="141">
        <f t="shared" si="12"/>
        <v>50</v>
      </c>
      <c r="H268" s="141">
        <v>50000</v>
      </c>
      <c r="I268" s="141">
        <f t="shared" si="13"/>
        <v>50</v>
      </c>
      <c r="J268" s="141">
        <v>50000</v>
      </c>
    </row>
    <row r="269" spans="1:10" ht="25.5">
      <c r="A269" s="99">
        <f t="shared" si="14"/>
        <v>257</v>
      </c>
      <c r="B269" s="144" t="s">
        <v>1166</v>
      </c>
      <c r="C269" s="148" t="s">
        <v>250</v>
      </c>
      <c r="D269" s="148" t="s">
        <v>239</v>
      </c>
      <c r="E269" s="148" t="s">
        <v>668</v>
      </c>
      <c r="F269" s="148" t="s">
        <v>101</v>
      </c>
      <c r="G269" s="141">
        <f t="shared" si="12"/>
        <v>10</v>
      </c>
      <c r="H269" s="141">
        <v>10000</v>
      </c>
      <c r="I269" s="141">
        <f t="shared" si="13"/>
        <v>10</v>
      </c>
      <c r="J269" s="141">
        <v>10000</v>
      </c>
    </row>
    <row r="270" spans="1:10" ht="25.5">
      <c r="A270" s="99">
        <f t="shared" si="14"/>
        <v>258</v>
      </c>
      <c r="B270" s="144" t="s">
        <v>1011</v>
      </c>
      <c r="C270" s="148" t="s">
        <v>250</v>
      </c>
      <c r="D270" s="148" t="s">
        <v>239</v>
      </c>
      <c r="E270" s="148" t="s">
        <v>668</v>
      </c>
      <c r="F270" s="148" t="s">
        <v>693</v>
      </c>
      <c r="G270" s="141">
        <f t="shared" si="12"/>
        <v>10</v>
      </c>
      <c r="H270" s="141">
        <v>10000</v>
      </c>
      <c r="I270" s="141">
        <f t="shared" si="13"/>
        <v>10</v>
      </c>
      <c r="J270" s="141">
        <v>10000</v>
      </c>
    </row>
    <row r="271" spans="1:10" ht="12.75">
      <c r="A271" s="99">
        <f t="shared" si="14"/>
        <v>259</v>
      </c>
      <c r="B271" s="144" t="s">
        <v>1006</v>
      </c>
      <c r="C271" s="148" t="s">
        <v>250</v>
      </c>
      <c r="D271" s="148" t="s">
        <v>239</v>
      </c>
      <c r="E271" s="148" t="s">
        <v>480</v>
      </c>
      <c r="F271" s="148" t="s">
        <v>101</v>
      </c>
      <c r="G271" s="141">
        <f t="shared" si="12"/>
        <v>59268</v>
      </c>
      <c r="H271" s="141">
        <v>59268000</v>
      </c>
      <c r="I271" s="141">
        <f t="shared" si="13"/>
        <v>67115</v>
      </c>
      <c r="J271" s="141">
        <v>67115000</v>
      </c>
    </row>
    <row r="272" spans="1:10" ht="25.5">
      <c r="A272" s="99">
        <f t="shared" si="14"/>
        <v>260</v>
      </c>
      <c r="B272" s="144" t="s">
        <v>1167</v>
      </c>
      <c r="C272" s="148" t="s">
        <v>250</v>
      </c>
      <c r="D272" s="148" t="s">
        <v>239</v>
      </c>
      <c r="E272" s="148" t="s">
        <v>669</v>
      </c>
      <c r="F272" s="148" t="s">
        <v>101</v>
      </c>
      <c r="G272" s="141">
        <f t="shared" si="12"/>
        <v>184</v>
      </c>
      <c r="H272" s="141">
        <v>184000</v>
      </c>
      <c r="I272" s="141">
        <f t="shared" si="13"/>
        <v>184</v>
      </c>
      <c r="J272" s="141">
        <v>184000</v>
      </c>
    </row>
    <row r="273" spans="1:10" ht="25.5">
      <c r="A273" s="99">
        <f t="shared" si="14"/>
        <v>261</v>
      </c>
      <c r="B273" s="144" t="s">
        <v>1168</v>
      </c>
      <c r="C273" s="148" t="s">
        <v>250</v>
      </c>
      <c r="D273" s="148" t="s">
        <v>239</v>
      </c>
      <c r="E273" s="148" t="s">
        <v>669</v>
      </c>
      <c r="F273" s="148" t="s">
        <v>670</v>
      </c>
      <c r="G273" s="141">
        <f t="shared" si="12"/>
        <v>184</v>
      </c>
      <c r="H273" s="141">
        <v>184000</v>
      </c>
      <c r="I273" s="141">
        <f t="shared" si="13"/>
        <v>184</v>
      </c>
      <c r="J273" s="141">
        <v>184000</v>
      </c>
    </row>
    <row r="274" spans="1:10" ht="51">
      <c r="A274" s="99">
        <f t="shared" si="14"/>
        <v>262</v>
      </c>
      <c r="B274" s="144" t="s">
        <v>1169</v>
      </c>
      <c r="C274" s="148" t="s">
        <v>250</v>
      </c>
      <c r="D274" s="148" t="s">
        <v>239</v>
      </c>
      <c r="E274" s="148" t="s">
        <v>671</v>
      </c>
      <c r="F274" s="148" t="s">
        <v>101</v>
      </c>
      <c r="G274" s="141">
        <f t="shared" si="12"/>
        <v>7610</v>
      </c>
      <c r="H274" s="141">
        <v>7610000</v>
      </c>
      <c r="I274" s="141">
        <f t="shared" si="13"/>
        <v>8752</v>
      </c>
      <c r="J274" s="141">
        <v>8752000</v>
      </c>
    </row>
    <row r="275" spans="1:10" ht="25.5">
      <c r="A275" s="99">
        <f t="shared" si="14"/>
        <v>263</v>
      </c>
      <c r="B275" s="144" t="s">
        <v>1155</v>
      </c>
      <c r="C275" s="148" t="s">
        <v>250</v>
      </c>
      <c r="D275" s="148" t="s">
        <v>239</v>
      </c>
      <c r="E275" s="148" t="s">
        <v>671</v>
      </c>
      <c r="F275" s="148" t="s">
        <v>697</v>
      </c>
      <c r="G275" s="141">
        <f t="shared" si="12"/>
        <v>7610</v>
      </c>
      <c r="H275" s="141">
        <v>7610000</v>
      </c>
      <c r="I275" s="141">
        <f t="shared" si="13"/>
        <v>8752</v>
      </c>
      <c r="J275" s="141">
        <v>8752000</v>
      </c>
    </row>
    <row r="276" spans="1:10" ht="51">
      <c r="A276" s="99">
        <f t="shared" si="14"/>
        <v>264</v>
      </c>
      <c r="B276" s="144" t="s">
        <v>1170</v>
      </c>
      <c r="C276" s="148" t="s">
        <v>250</v>
      </c>
      <c r="D276" s="148" t="s">
        <v>239</v>
      </c>
      <c r="E276" s="148" t="s">
        <v>672</v>
      </c>
      <c r="F276" s="148" t="s">
        <v>101</v>
      </c>
      <c r="G276" s="141">
        <f t="shared" si="12"/>
        <v>43356</v>
      </c>
      <c r="H276" s="141">
        <v>43356000</v>
      </c>
      <c r="I276" s="141">
        <f t="shared" si="13"/>
        <v>49984</v>
      </c>
      <c r="J276" s="141">
        <v>49984000</v>
      </c>
    </row>
    <row r="277" spans="1:10" ht="25.5">
      <c r="A277" s="99">
        <f t="shared" si="14"/>
        <v>265</v>
      </c>
      <c r="B277" s="144" t="s">
        <v>1155</v>
      </c>
      <c r="C277" s="148" t="s">
        <v>250</v>
      </c>
      <c r="D277" s="148" t="s">
        <v>239</v>
      </c>
      <c r="E277" s="148" t="s">
        <v>672</v>
      </c>
      <c r="F277" s="148" t="s">
        <v>697</v>
      </c>
      <c r="G277" s="141">
        <f t="shared" si="12"/>
        <v>43356</v>
      </c>
      <c r="H277" s="141">
        <v>43356000</v>
      </c>
      <c r="I277" s="141">
        <f t="shared" si="13"/>
        <v>49984</v>
      </c>
      <c r="J277" s="141">
        <v>49984000</v>
      </c>
    </row>
    <row r="278" spans="1:10" ht="25.5">
      <c r="A278" s="99">
        <f t="shared" si="14"/>
        <v>266</v>
      </c>
      <c r="B278" s="144" t="s">
        <v>1171</v>
      </c>
      <c r="C278" s="148" t="s">
        <v>250</v>
      </c>
      <c r="D278" s="148" t="s">
        <v>239</v>
      </c>
      <c r="E278" s="148" t="s">
        <v>673</v>
      </c>
      <c r="F278" s="148" t="s">
        <v>101</v>
      </c>
      <c r="G278" s="141">
        <f t="shared" si="12"/>
        <v>8118</v>
      </c>
      <c r="H278" s="141">
        <v>8118000</v>
      </c>
      <c r="I278" s="141">
        <f t="shared" si="13"/>
        <v>8195</v>
      </c>
      <c r="J278" s="141">
        <v>8195000</v>
      </c>
    </row>
    <row r="279" spans="1:10" ht="25.5">
      <c r="A279" s="99">
        <f t="shared" si="14"/>
        <v>267</v>
      </c>
      <c r="B279" s="144" t="s">
        <v>1155</v>
      </c>
      <c r="C279" s="148" t="s">
        <v>250</v>
      </c>
      <c r="D279" s="148" t="s">
        <v>239</v>
      </c>
      <c r="E279" s="148" t="s">
        <v>673</v>
      </c>
      <c r="F279" s="148" t="s">
        <v>697</v>
      </c>
      <c r="G279" s="141">
        <f>H279/1000</f>
        <v>8118</v>
      </c>
      <c r="H279" s="141">
        <v>8118000</v>
      </c>
      <c r="I279" s="141">
        <f>J279/1000</f>
        <v>8195</v>
      </c>
      <c r="J279" s="141">
        <v>8195000</v>
      </c>
    </row>
    <row r="280" spans="1:10" ht="12.75">
      <c r="A280" s="99">
        <f t="shared" si="14"/>
        <v>268</v>
      </c>
      <c r="B280" s="144" t="s">
        <v>1172</v>
      </c>
      <c r="C280" s="148" t="s">
        <v>250</v>
      </c>
      <c r="D280" s="148" t="s">
        <v>380</v>
      </c>
      <c r="E280" s="148" t="s">
        <v>113</v>
      </c>
      <c r="F280" s="148" t="s">
        <v>101</v>
      </c>
      <c r="G280" s="141">
        <f t="shared" si="12"/>
        <v>5758</v>
      </c>
      <c r="H280" s="141">
        <v>5758000</v>
      </c>
      <c r="I280" s="141">
        <f t="shared" si="13"/>
        <v>6637</v>
      </c>
      <c r="J280" s="141">
        <v>6637000</v>
      </c>
    </row>
    <row r="281" spans="1:10" ht="12.75">
      <c r="A281" s="99">
        <f t="shared" si="14"/>
        <v>269</v>
      </c>
      <c r="B281" s="144" t="s">
        <v>1006</v>
      </c>
      <c r="C281" s="148" t="s">
        <v>250</v>
      </c>
      <c r="D281" s="148" t="s">
        <v>380</v>
      </c>
      <c r="E281" s="148" t="s">
        <v>480</v>
      </c>
      <c r="F281" s="148" t="s">
        <v>101</v>
      </c>
      <c r="G281" s="141">
        <f t="shared" si="12"/>
        <v>5758</v>
      </c>
      <c r="H281" s="141">
        <v>5758000</v>
      </c>
      <c r="I281" s="141">
        <f t="shared" si="13"/>
        <v>6637</v>
      </c>
      <c r="J281" s="141">
        <v>6637000</v>
      </c>
    </row>
    <row r="282" spans="1:10" ht="51">
      <c r="A282" s="99">
        <f t="shared" si="14"/>
        <v>270</v>
      </c>
      <c r="B282" s="144" t="s">
        <v>1169</v>
      </c>
      <c r="C282" s="148" t="s">
        <v>250</v>
      </c>
      <c r="D282" s="148" t="s">
        <v>380</v>
      </c>
      <c r="E282" s="148" t="s">
        <v>671</v>
      </c>
      <c r="F282" s="148" t="s">
        <v>101</v>
      </c>
      <c r="G282" s="141">
        <f t="shared" si="12"/>
        <v>400</v>
      </c>
      <c r="H282" s="141">
        <v>400000</v>
      </c>
      <c r="I282" s="141">
        <f t="shared" si="13"/>
        <v>460</v>
      </c>
      <c r="J282" s="141">
        <v>460000</v>
      </c>
    </row>
    <row r="283" spans="1:10" ht="25.5">
      <c r="A283" s="99">
        <f t="shared" si="14"/>
        <v>271</v>
      </c>
      <c r="B283" s="144" t="s">
        <v>1040</v>
      </c>
      <c r="C283" s="148" t="s">
        <v>250</v>
      </c>
      <c r="D283" s="148" t="s">
        <v>380</v>
      </c>
      <c r="E283" s="148" t="s">
        <v>671</v>
      </c>
      <c r="F283" s="148" t="s">
        <v>694</v>
      </c>
      <c r="G283" s="141">
        <f t="shared" si="12"/>
        <v>365.875</v>
      </c>
      <c r="H283" s="141">
        <v>365875</v>
      </c>
      <c r="I283" s="141">
        <f t="shared" si="13"/>
        <v>365.875</v>
      </c>
      <c r="J283" s="141">
        <v>365875</v>
      </c>
    </row>
    <row r="284" spans="1:10" ht="25.5">
      <c r="A284" s="99">
        <f t="shared" si="14"/>
        <v>272</v>
      </c>
      <c r="B284" s="144" t="s">
        <v>1011</v>
      </c>
      <c r="C284" s="148" t="s">
        <v>250</v>
      </c>
      <c r="D284" s="148" t="s">
        <v>380</v>
      </c>
      <c r="E284" s="148" t="s">
        <v>671</v>
      </c>
      <c r="F284" s="148" t="s">
        <v>693</v>
      </c>
      <c r="G284" s="141">
        <f t="shared" si="12"/>
        <v>34.125</v>
      </c>
      <c r="H284" s="141">
        <v>34125</v>
      </c>
      <c r="I284" s="141">
        <f t="shared" si="13"/>
        <v>94.125</v>
      </c>
      <c r="J284" s="141">
        <v>94125</v>
      </c>
    </row>
    <row r="285" spans="1:10" ht="51">
      <c r="A285" s="99">
        <f t="shared" si="14"/>
        <v>273</v>
      </c>
      <c r="B285" s="144" t="s">
        <v>1170</v>
      </c>
      <c r="C285" s="148" t="s">
        <v>250</v>
      </c>
      <c r="D285" s="148" t="s">
        <v>380</v>
      </c>
      <c r="E285" s="148" t="s">
        <v>672</v>
      </c>
      <c r="F285" s="148" t="s">
        <v>101</v>
      </c>
      <c r="G285" s="141">
        <f t="shared" si="12"/>
        <v>5358</v>
      </c>
      <c r="H285" s="141">
        <v>5358000</v>
      </c>
      <c r="I285" s="141">
        <f t="shared" si="13"/>
        <v>6177</v>
      </c>
      <c r="J285" s="141">
        <v>6177000</v>
      </c>
    </row>
    <row r="286" spans="1:10" ht="25.5">
      <c r="A286" s="99">
        <f t="shared" si="14"/>
        <v>274</v>
      </c>
      <c r="B286" s="144" t="s">
        <v>1040</v>
      </c>
      <c r="C286" s="148" t="s">
        <v>250</v>
      </c>
      <c r="D286" s="148" t="s">
        <v>380</v>
      </c>
      <c r="E286" s="148" t="s">
        <v>672</v>
      </c>
      <c r="F286" s="148" t="s">
        <v>694</v>
      </c>
      <c r="G286" s="141">
        <f t="shared" si="12"/>
        <v>4595.365</v>
      </c>
      <c r="H286" s="141">
        <v>4595365</v>
      </c>
      <c r="I286" s="141">
        <f t="shared" si="13"/>
        <v>4595.365</v>
      </c>
      <c r="J286" s="141">
        <v>4595365</v>
      </c>
    </row>
    <row r="287" spans="1:10" ht="25.5">
      <c r="A287" s="99">
        <f t="shared" si="14"/>
        <v>275</v>
      </c>
      <c r="B287" s="144" t="s">
        <v>1011</v>
      </c>
      <c r="C287" s="148" t="s">
        <v>250</v>
      </c>
      <c r="D287" s="148" t="s">
        <v>380</v>
      </c>
      <c r="E287" s="148" t="s">
        <v>672</v>
      </c>
      <c r="F287" s="148" t="s">
        <v>693</v>
      </c>
      <c r="G287" s="141">
        <f t="shared" si="12"/>
        <v>762.635</v>
      </c>
      <c r="H287" s="141">
        <v>762635</v>
      </c>
      <c r="I287" s="141">
        <f t="shared" si="13"/>
        <v>1581.635</v>
      </c>
      <c r="J287" s="141">
        <v>1581635</v>
      </c>
    </row>
    <row r="288" spans="1:10" ht="38.25">
      <c r="A288" s="99">
        <f t="shared" si="14"/>
        <v>276</v>
      </c>
      <c r="B288" s="144" t="s">
        <v>1173</v>
      </c>
      <c r="C288" s="148" t="s">
        <v>250</v>
      </c>
      <c r="D288" s="148" t="s">
        <v>382</v>
      </c>
      <c r="E288" s="148" t="s">
        <v>113</v>
      </c>
      <c r="F288" s="148" t="s">
        <v>101</v>
      </c>
      <c r="G288" s="141">
        <f t="shared" si="12"/>
        <v>91638.5</v>
      </c>
      <c r="H288" s="141">
        <v>91638500</v>
      </c>
      <c r="I288" s="141">
        <f t="shared" si="13"/>
        <v>95248.9</v>
      </c>
      <c r="J288" s="141">
        <v>95248900</v>
      </c>
    </row>
    <row r="289" spans="1:10" ht="38.25">
      <c r="A289" s="99">
        <f t="shared" si="14"/>
        <v>277</v>
      </c>
      <c r="B289" s="144" t="s">
        <v>1174</v>
      </c>
      <c r="C289" s="148" t="s">
        <v>250</v>
      </c>
      <c r="D289" s="148" t="s">
        <v>86</v>
      </c>
      <c r="E289" s="148" t="s">
        <v>113</v>
      </c>
      <c r="F289" s="148" t="s">
        <v>101</v>
      </c>
      <c r="G289" s="141">
        <f t="shared" si="12"/>
        <v>53450</v>
      </c>
      <c r="H289" s="141">
        <v>53450000</v>
      </c>
      <c r="I289" s="141">
        <f t="shared" si="13"/>
        <v>51780</v>
      </c>
      <c r="J289" s="141">
        <v>51780000</v>
      </c>
    </row>
    <row r="290" spans="1:10" ht="38.25">
      <c r="A290" s="99">
        <f t="shared" si="14"/>
        <v>278</v>
      </c>
      <c r="B290" s="144" t="s">
        <v>1175</v>
      </c>
      <c r="C290" s="148" t="s">
        <v>250</v>
      </c>
      <c r="D290" s="148" t="s">
        <v>86</v>
      </c>
      <c r="E290" s="148" t="s">
        <v>766</v>
      </c>
      <c r="F290" s="148" t="s">
        <v>101</v>
      </c>
      <c r="G290" s="141">
        <f aca="true" t="shared" si="15" ref="G290:G348">H290/1000</f>
        <v>53450</v>
      </c>
      <c r="H290" s="141">
        <v>53450000</v>
      </c>
      <c r="I290" s="141">
        <f aca="true" t="shared" si="16" ref="I290:I348">J290/1000</f>
        <v>51780</v>
      </c>
      <c r="J290" s="141">
        <v>51780000</v>
      </c>
    </row>
    <row r="291" spans="1:10" ht="25.5">
      <c r="A291" s="99">
        <f t="shared" si="14"/>
        <v>279</v>
      </c>
      <c r="B291" s="144" t="s">
        <v>1176</v>
      </c>
      <c r="C291" s="148" t="s">
        <v>250</v>
      </c>
      <c r="D291" s="148" t="s">
        <v>86</v>
      </c>
      <c r="E291" s="148" t="s">
        <v>680</v>
      </c>
      <c r="F291" s="148" t="s">
        <v>101</v>
      </c>
      <c r="G291" s="141">
        <f t="shared" si="15"/>
        <v>53450</v>
      </c>
      <c r="H291" s="141">
        <v>53450000</v>
      </c>
      <c r="I291" s="141">
        <f t="shared" si="16"/>
        <v>51780</v>
      </c>
      <c r="J291" s="141">
        <v>51780000</v>
      </c>
    </row>
    <row r="292" spans="1:10" ht="25.5">
      <c r="A292" s="99">
        <f t="shared" si="14"/>
        <v>280</v>
      </c>
      <c r="B292" s="144" t="s">
        <v>1177</v>
      </c>
      <c r="C292" s="148" t="s">
        <v>250</v>
      </c>
      <c r="D292" s="148" t="s">
        <v>86</v>
      </c>
      <c r="E292" s="148" t="s">
        <v>681</v>
      </c>
      <c r="F292" s="148" t="s">
        <v>101</v>
      </c>
      <c r="G292" s="141">
        <f t="shared" si="15"/>
        <v>20821</v>
      </c>
      <c r="H292" s="141">
        <v>20821000</v>
      </c>
      <c r="I292" s="141">
        <f t="shared" si="16"/>
        <v>19151</v>
      </c>
      <c r="J292" s="141">
        <v>19151000</v>
      </c>
    </row>
    <row r="293" spans="1:10" ht="12.75">
      <c r="A293" s="99">
        <f t="shared" si="14"/>
        <v>281</v>
      </c>
      <c r="B293" s="144" t="s">
        <v>1178</v>
      </c>
      <c r="C293" s="148" t="s">
        <v>250</v>
      </c>
      <c r="D293" s="148" t="s">
        <v>86</v>
      </c>
      <c r="E293" s="148" t="s">
        <v>681</v>
      </c>
      <c r="F293" s="148" t="s">
        <v>699</v>
      </c>
      <c r="G293" s="141">
        <f t="shared" si="15"/>
        <v>20821</v>
      </c>
      <c r="H293" s="141">
        <v>20821000</v>
      </c>
      <c r="I293" s="141">
        <f t="shared" si="16"/>
        <v>19151</v>
      </c>
      <c r="J293" s="141">
        <v>19151000</v>
      </c>
    </row>
    <row r="294" spans="1:10" ht="38.25">
      <c r="A294" s="99">
        <f t="shared" si="14"/>
        <v>282</v>
      </c>
      <c r="B294" s="144" t="s">
        <v>1179</v>
      </c>
      <c r="C294" s="148" t="s">
        <v>250</v>
      </c>
      <c r="D294" s="148" t="s">
        <v>86</v>
      </c>
      <c r="E294" s="148" t="s">
        <v>682</v>
      </c>
      <c r="F294" s="148" t="s">
        <v>101</v>
      </c>
      <c r="G294" s="141">
        <f t="shared" si="15"/>
        <v>32629</v>
      </c>
      <c r="H294" s="141">
        <v>32629000</v>
      </c>
      <c r="I294" s="141">
        <f t="shared" si="16"/>
        <v>32629</v>
      </c>
      <c r="J294" s="141">
        <v>32629000</v>
      </c>
    </row>
    <row r="295" spans="1:10" ht="12.75">
      <c r="A295" s="99">
        <f t="shared" si="14"/>
        <v>283</v>
      </c>
      <c r="B295" s="144" t="s">
        <v>1178</v>
      </c>
      <c r="C295" s="148" t="s">
        <v>250</v>
      </c>
      <c r="D295" s="148" t="s">
        <v>86</v>
      </c>
      <c r="E295" s="148" t="s">
        <v>682</v>
      </c>
      <c r="F295" s="148" t="s">
        <v>699</v>
      </c>
      <c r="G295" s="141">
        <f t="shared" si="15"/>
        <v>32629</v>
      </c>
      <c r="H295" s="141">
        <v>32629000</v>
      </c>
      <c r="I295" s="141">
        <f t="shared" si="16"/>
        <v>32629</v>
      </c>
      <c r="J295" s="141">
        <v>32629000</v>
      </c>
    </row>
    <row r="296" spans="1:10" ht="12.75">
      <c r="A296" s="99">
        <f t="shared" si="14"/>
        <v>284</v>
      </c>
      <c r="B296" s="144" t="s">
        <v>1180</v>
      </c>
      <c r="C296" s="148" t="s">
        <v>250</v>
      </c>
      <c r="D296" s="148" t="s">
        <v>384</v>
      </c>
      <c r="E296" s="148" t="s">
        <v>113</v>
      </c>
      <c r="F296" s="148" t="s">
        <v>101</v>
      </c>
      <c r="G296" s="141">
        <f t="shared" si="15"/>
        <v>38188.5</v>
      </c>
      <c r="H296" s="141">
        <v>38188500</v>
      </c>
      <c r="I296" s="141">
        <f t="shared" si="16"/>
        <v>43468.9</v>
      </c>
      <c r="J296" s="141">
        <v>43468900</v>
      </c>
    </row>
    <row r="297" spans="1:10" ht="38.25">
      <c r="A297" s="99">
        <f t="shared" si="14"/>
        <v>285</v>
      </c>
      <c r="B297" s="144" t="s">
        <v>1053</v>
      </c>
      <c r="C297" s="148" t="s">
        <v>250</v>
      </c>
      <c r="D297" s="148" t="s">
        <v>384</v>
      </c>
      <c r="E297" s="148" t="s">
        <v>244</v>
      </c>
      <c r="F297" s="148" t="s">
        <v>101</v>
      </c>
      <c r="G297" s="141">
        <f t="shared" si="15"/>
        <v>964.5</v>
      </c>
      <c r="H297" s="141">
        <v>964500</v>
      </c>
      <c r="I297" s="141">
        <f t="shared" si="16"/>
        <v>978.9</v>
      </c>
      <c r="J297" s="141">
        <v>978900</v>
      </c>
    </row>
    <row r="298" spans="1:10" ht="38.25">
      <c r="A298" s="99">
        <f t="shared" si="14"/>
        <v>286</v>
      </c>
      <c r="B298" s="144" t="s">
        <v>1054</v>
      </c>
      <c r="C298" s="148" t="s">
        <v>250</v>
      </c>
      <c r="D298" s="148" t="s">
        <v>384</v>
      </c>
      <c r="E298" s="148" t="s">
        <v>521</v>
      </c>
      <c r="F298" s="148" t="s">
        <v>101</v>
      </c>
      <c r="G298" s="141">
        <f t="shared" si="15"/>
        <v>964.5</v>
      </c>
      <c r="H298" s="141">
        <v>964500</v>
      </c>
      <c r="I298" s="141">
        <f t="shared" si="16"/>
        <v>978.9</v>
      </c>
      <c r="J298" s="141">
        <v>978900</v>
      </c>
    </row>
    <row r="299" spans="1:10" ht="63.75">
      <c r="A299" s="99">
        <f t="shared" si="14"/>
        <v>287</v>
      </c>
      <c r="B299" s="144" t="s">
        <v>1055</v>
      </c>
      <c r="C299" s="148" t="s">
        <v>250</v>
      </c>
      <c r="D299" s="148" t="s">
        <v>384</v>
      </c>
      <c r="E299" s="148" t="s">
        <v>523</v>
      </c>
      <c r="F299" s="148" t="s">
        <v>101</v>
      </c>
      <c r="G299" s="141">
        <f t="shared" si="15"/>
        <v>0.5</v>
      </c>
      <c r="H299" s="141">
        <v>500</v>
      </c>
      <c r="I299" s="141">
        <f t="shared" si="16"/>
        <v>0.5</v>
      </c>
      <c r="J299" s="141">
        <v>500</v>
      </c>
    </row>
    <row r="300" spans="1:10" ht="12.75">
      <c r="A300" s="99">
        <f t="shared" si="14"/>
        <v>288</v>
      </c>
      <c r="B300" s="144" t="s">
        <v>1105</v>
      </c>
      <c r="C300" s="148" t="s">
        <v>250</v>
      </c>
      <c r="D300" s="148" t="s">
        <v>384</v>
      </c>
      <c r="E300" s="148" t="s">
        <v>523</v>
      </c>
      <c r="F300" s="148" t="s">
        <v>684</v>
      </c>
      <c r="G300" s="141">
        <f t="shared" si="15"/>
        <v>0.5</v>
      </c>
      <c r="H300" s="141">
        <v>500</v>
      </c>
      <c r="I300" s="141">
        <f t="shared" si="16"/>
        <v>0.5</v>
      </c>
      <c r="J300" s="141">
        <v>500</v>
      </c>
    </row>
    <row r="301" spans="1:10" ht="51">
      <c r="A301" s="99">
        <f t="shared" si="14"/>
        <v>289</v>
      </c>
      <c r="B301" s="144" t="s">
        <v>1181</v>
      </c>
      <c r="C301" s="148" t="s">
        <v>250</v>
      </c>
      <c r="D301" s="148" t="s">
        <v>384</v>
      </c>
      <c r="E301" s="148" t="s">
        <v>688</v>
      </c>
      <c r="F301" s="148" t="s">
        <v>101</v>
      </c>
      <c r="G301" s="141">
        <f t="shared" si="15"/>
        <v>964</v>
      </c>
      <c r="H301" s="141">
        <v>964000</v>
      </c>
      <c r="I301" s="141">
        <f t="shared" si="16"/>
        <v>964</v>
      </c>
      <c r="J301" s="141">
        <v>964000</v>
      </c>
    </row>
    <row r="302" spans="1:10" ht="12.75">
      <c r="A302" s="99">
        <f t="shared" si="14"/>
        <v>290</v>
      </c>
      <c r="B302" s="144" t="s">
        <v>1105</v>
      </c>
      <c r="C302" s="148" t="s">
        <v>250</v>
      </c>
      <c r="D302" s="148" t="s">
        <v>384</v>
      </c>
      <c r="E302" s="148" t="s">
        <v>688</v>
      </c>
      <c r="F302" s="148" t="s">
        <v>684</v>
      </c>
      <c r="G302" s="141">
        <f t="shared" si="15"/>
        <v>964</v>
      </c>
      <c r="H302" s="141">
        <v>964000</v>
      </c>
      <c r="I302" s="141">
        <f t="shared" si="16"/>
        <v>964</v>
      </c>
      <c r="J302" s="141">
        <v>964000</v>
      </c>
    </row>
    <row r="303" spans="1:10" ht="51">
      <c r="A303" s="99">
        <f t="shared" si="14"/>
        <v>291</v>
      </c>
      <c r="B303" s="144" t="s">
        <v>1182</v>
      </c>
      <c r="C303" s="148" t="s">
        <v>250</v>
      </c>
      <c r="D303" s="148" t="s">
        <v>384</v>
      </c>
      <c r="E303" s="148" t="s">
        <v>689</v>
      </c>
      <c r="F303" s="148" t="s">
        <v>101</v>
      </c>
      <c r="G303" s="141">
        <f t="shared" si="15"/>
        <v>0</v>
      </c>
      <c r="H303" s="141">
        <v>0</v>
      </c>
      <c r="I303" s="141">
        <f t="shared" si="16"/>
        <v>14.4</v>
      </c>
      <c r="J303" s="141">
        <v>14400</v>
      </c>
    </row>
    <row r="304" spans="1:10" ht="12.75">
      <c r="A304" s="99">
        <f t="shared" si="14"/>
        <v>292</v>
      </c>
      <c r="B304" s="144" t="s">
        <v>1105</v>
      </c>
      <c r="C304" s="148" t="s">
        <v>250</v>
      </c>
      <c r="D304" s="148" t="s">
        <v>384</v>
      </c>
      <c r="E304" s="148" t="s">
        <v>689</v>
      </c>
      <c r="F304" s="148" t="s">
        <v>684</v>
      </c>
      <c r="G304" s="141">
        <f t="shared" si="15"/>
        <v>0</v>
      </c>
      <c r="H304" s="141">
        <v>0</v>
      </c>
      <c r="I304" s="141">
        <f t="shared" si="16"/>
        <v>14.4</v>
      </c>
      <c r="J304" s="141">
        <v>14400</v>
      </c>
    </row>
    <row r="305" spans="1:10" ht="38.25">
      <c r="A305" s="99">
        <f t="shared" si="14"/>
        <v>293</v>
      </c>
      <c r="B305" s="144" t="s">
        <v>1175</v>
      </c>
      <c r="C305" s="148" t="s">
        <v>250</v>
      </c>
      <c r="D305" s="148" t="s">
        <v>384</v>
      </c>
      <c r="E305" s="148" t="s">
        <v>766</v>
      </c>
      <c r="F305" s="148" t="s">
        <v>101</v>
      </c>
      <c r="G305" s="141">
        <f t="shared" si="15"/>
        <v>37224</v>
      </c>
      <c r="H305" s="141">
        <v>37224000</v>
      </c>
      <c r="I305" s="141">
        <f t="shared" si="16"/>
        <v>42490</v>
      </c>
      <c r="J305" s="141">
        <v>42490000</v>
      </c>
    </row>
    <row r="306" spans="1:10" ht="25.5">
      <c r="A306" s="99">
        <f t="shared" si="14"/>
        <v>294</v>
      </c>
      <c r="B306" s="144" t="s">
        <v>1176</v>
      </c>
      <c r="C306" s="148" t="s">
        <v>250</v>
      </c>
      <c r="D306" s="148" t="s">
        <v>384</v>
      </c>
      <c r="E306" s="148" t="s">
        <v>680</v>
      </c>
      <c r="F306" s="148" t="s">
        <v>101</v>
      </c>
      <c r="G306" s="141">
        <f t="shared" si="15"/>
        <v>37224</v>
      </c>
      <c r="H306" s="141">
        <v>37224000</v>
      </c>
      <c r="I306" s="141">
        <f t="shared" si="16"/>
        <v>42490</v>
      </c>
      <c r="J306" s="141">
        <v>42490000</v>
      </c>
    </row>
    <row r="307" spans="1:10" ht="26.25" customHeight="1">
      <c r="A307" s="99">
        <f t="shared" si="14"/>
        <v>295</v>
      </c>
      <c r="B307" s="144" t="s">
        <v>1183</v>
      </c>
      <c r="C307" s="148" t="s">
        <v>250</v>
      </c>
      <c r="D307" s="148" t="s">
        <v>384</v>
      </c>
      <c r="E307" s="148" t="s">
        <v>690</v>
      </c>
      <c r="F307" s="148" t="s">
        <v>101</v>
      </c>
      <c r="G307" s="141">
        <f t="shared" si="15"/>
        <v>37224</v>
      </c>
      <c r="H307" s="141">
        <v>37224000</v>
      </c>
      <c r="I307" s="141">
        <f t="shared" si="16"/>
        <v>42490</v>
      </c>
      <c r="J307" s="141">
        <v>42490000</v>
      </c>
    </row>
    <row r="308" spans="1:10" ht="12.75">
      <c r="A308" s="99">
        <f aca="true" t="shared" si="17" ref="A308:A369">1+A307</f>
        <v>296</v>
      </c>
      <c r="B308" s="144" t="s">
        <v>1105</v>
      </c>
      <c r="C308" s="148" t="s">
        <v>250</v>
      </c>
      <c r="D308" s="148" t="s">
        <v>384</v>
      </c>
      <c r="E308" s="148" t="s">
        <v>690</v>
      </c>
      <c r="F308" s="148" t="s">
        <v>684</v>
      </c>
      <c r="G308" s="141">
        <f t="shared" si="15"/>
        <v>37224</v>
      </c>
      <c r="H308" s="141">
        <v>37224000</v>
      </c>
      <c r="I308" s="141">
        <f t="shared" si="16"/>
        <v>42490</v>
      </c>
      <c r="J308" s="141">
        <v>42490000</v>
      </c>
    </row>
    <row r="309" spans="1:10" ht="38.25">
      <c r="A309" s="112">
        <f t="shared" si="17"/>
        <v>297</v>
      </c>
      <c r="B309" s="113" t="s">
        <v>1184</v>
      </c>
      <c r="C309" s="111" t="s">
        <v>92</v>
      </c>
      <c r="D309" s="111" t="s">
        <v>102</v>
      </c>
      <c r="E309" s="111" t="s">
        <v>113</v>
      </c>
      <c r="F309" s="111" t="s">
        <v>101</v>
      </c>
      <c r="G309" s="109">
        <f t="shared" si="15"/>
        <v>468932.45</v>
      </c>
      <c r="H309" s="141">
        <v>468932450</v>
      </c>
      <c r="I309" s="109">
        <f t="shared" si="16"/>
        <v>490594.63</v>
      </c>
      <c r="J309" s="141">
        <v>490594630</v>
      </c>
    </row>
    <row r="310" spans="1:10" ht="12.75">
      <c r="A310" s="99">
        <f t="shared" si="17"/>
        <v>298</v>
      </c>
      <c r="B310" s="144" t="s">
        <v>1148</v>
      </c>
      <c r="C310" s="148" t="s">
        <v>92</v>
      </c>
      <c r="D310" s="148" t="s">
        <v>230</v>
      </c>
      <c r="E310" s="148" t="s">
        <v>113</v>
      </c>
      <c r="F310" s="148" t="s">
        <v>101</v>
      </c>
      <c r="G310" s="141">
        <f t="shared" si="15"/>
        <v>468932.45</v>
      </c>
      <c r="H310" s="141">
        <v>468932450</v>
      </c>
      <c r="I310" s="141">
        <f t="shared" si="16"/>
        <v>490594.63</v>
      </c>
      <c r="J310" s="141">
        <v>490594630</v>
      </c>
    </row>
    <row r="311" spans="1:10" ht="12.75">
      <c r="A311" s="99">
        <f t="shared" si="17"/>
        <v>299</v>
      </c>
      <c r="B311" s="144" t="s">
        <v>1149</v>
      </c>
      <c r="C311" s="148" t="s">
        <v>92</v>
      </c>
      <c r="D311" s="148" t="s">
        <v>231</v>
      </c>
      <c r="E311" s="148" t="s">
        <v>113</v>
      </c>
      <c r="F311" s="148" t="s">
        <v>101</v>
      </c>
      <c r="G311" s="141">
        <f t="shared" si="15"/>
        <v>164747.3</v>
      </c>
      <c r="H311" s="141">
        <v>164747300</v>
      </c>
      <c r="I311" s="141">
        <f t="shared" si="16"/>
        <v>169760.705</v>
      </c>
      <c r="J311" s="141">
        <v>169760705</v>
      </c>
    </row>
    <row r="312" spans="1:10" ht="38.25">
      <c r="A312" s="99">
        <f t="shared" si="17"/>
        <v>300</v>
      </c>
      <c r="B312" s="144" t="s">
        <v>1185</v>
      </c>
      <c r="C312" s="148" t="s">
        <v>92</v>
      </c>
      <c r="D312" s="148" t="s">
        <v>231</v>
      </c>
      <c r="E312" s="148" t="s">
        <v>764</v>
      </c>
      <c r="F312" s="148" t="s">
        <v>101</v>
      </c>
      <c r="G312" s="141">
        <f t="shared" si="15"/>
        <v>164747.3</v>
      </c>
      <c r="H312" s="141">
        <v>164747300</v>
      </c>
      <c r="I312" s="141">
        <f t="shared" si="16"/>
        <v>169760.705</v>
      </c>
      <c r="J312" s="141">
        <v>169760705</v>
      </c>
    </row>
    <row r="313" spans="1:10" ht="38.25">
      <c r="A313" s="99">
        <f t="shared" si="17"/>
        <v>301</v>
      </c>
      <c r="B313" s="144" t="s">
        <v>1186</v>
      </c>
      <c r="C313" s="148" t="s">
        <v>92</v>
      </c>
      <c r="D313" s="148" t="s">
        <v>231</v>
      </c>
      <c r="E313" s="148" t="s">
        <v>594</v>
      </c>
      <c r="F313" s="148" t="s">
        <v>101</v>
      </c>
      <c r="G313" s="141">
        <f t="shared" si="15"/>
        <v>164747.3</v>
      </c>
      <c r="H313" s="141">
        <v>164747300</v>
      </c>
      <c r="I313" s="141">
        <f t="shared" si="16"/>
        <v>169760.705</v>
      </c>
      <c r="J313" s="141">
        <v>169760705</v>
      </c>
    </row>
    <row r="314" spans="1:10" ht="65.25" customHeight="1">
      <c r="A314" s="99">
        <f t="shared" si="17"/>
        <v>302</v>
      </c>
      <c r="B314" s="144" t="s">
        <v>1187</v>
      </c>
      <c r="C314" s="148" t="s">
        <v>92</v>
      </c>
      <c r="D314" s="148" t="s">
        <v>231</v>
      </c>
      <c r="E314" s="148" t="s">
        <v>595</v>
      </c>
      <c r="F314" s="148" t="s">
        <v>101</v>
      </c>
      <c r="G314" s="141">
        <f t="shared" si="15"/>
        <v>66323.7</v>
      </c>
      <c r="H314" s="141">
        <v>66323700</v>
      </c>
      <c r="I314" s="141">
        <f t="shared" si="16"/>
        <v>69958.15</v>
      </c>
      <c r="J314" s="141">
        <v>69958150</v>
      </c>
    </row>
    <row r="315" spans="1:10" ht="25.5">
      <c r="A315" s="99">
        <f t="shared" si="17"/>
        <v>303</v>
      </c>
      <c r="B315" s="144" t="s">
        <v>1040</v>
      </c>
      <c r="C315" s="148" t="s">
        <v>92</v>
      </c>
      <c r="D315" s="148" t="s">
        <v>231</v>
      </c>
      <c r="E315" s="148" t="s">
        <v>595</v>
      </c>
      <c r="F315" s="148" t="s">
        <v>694</v>
      </c>
      <c r="G315" s="141">
        <f t="shared" si="15"/>
        <v>66323.7</v>
      </c>
      <c r="H315" s="141">
        <v>66323700</v>
      </c>
      <c r="I315" s="141">
        <f t="shared" si="16"/>
        <v>69958.15</v>
      </c>
      <c r="J315" s="141">
        <v>69958150</v>
      </c>
    </row>
    <row r="316" spans="1:10" ht="102">
      <c r="A316" s="99">
        <f t="shared" si="17"/>
        <v>304</v>
      </c>
      <c r="B316" s="144" t="s">
        <v>1188</v>
      </c>
      <c r="C316" s="148" t="s">
        <v>92</v>
      </c>
      <c r="D316" s="148" t="s">
        <v>231</v>
      </c>
      <c r="E316" s="148" t="s">
        <v>596</v>
      </c>
      <c r="F316" s="148" t="s">
        <v>101</v>
      </c>
      <c r="G316" s="141">
        <f t="shared" si="15"/>
        <v>10035.59</v>
      </c>
      <c r="H316" s="141">
        <v>10035590</v>
      </c>
      <c r="I316" s="141">
        <f t="shared" si="16"/>
        <v>9470.865</v>
      </c>
      <c r="J316" s="141">
        <v>9470865</v>
      </c>
    </row>
    <row r="317" spans="1:10" ht="25.5">
      <c r="A317" s="99">
        <f t="shared" si="17"/>
        <v>305</v>
      </c>
      <c r="B317" s="144" t="s">
        <v>1011</v>
      </c>
      <c r="C317" s="148" t="s">
        <v>92</v>
      </c>
      <c r="D317" s="148" t="s">
        <v>231</v>
      </c>
      <c r="E317" s="148" t="s">
        <v>596</v>
      </c>
      <c r="F317" s="148" t="s">
        <v>693</v>
      </c>
      <c r="G317" s="141">
        <f t="shared" si="15"/>
        <v>10035.59</v>
      </c>
      <c r="H317" s="141">
        <v>10035590</v>
      </c>
      <c r="I317" s="141">
        <f t="shared" si="16"/>
        <v>9470.865</v>
      </c>
      <c r="J317" s="141">
        <v>9470865</v>
      </c>
    </row>
    <row r="318" spans="1:10" ht="38.25">
      <c r="A318" s="99">
        <f t="shared" si="17"/>
        <v>306</v>
      </c>
      <c r="B318" s="144" t="s">
        <v>1189</v>
      </c>
      <c r="C318" s="148" t="s">
        <v>92</v>
      </c>
      <c r="D318" s="148" t="s">
        <v>231</v>
      </c>
      <c r="E318" s="148" t="s">
        <v>597</v>
      </c>
      <c r="F318" s="148" t="s">
        <v>101</v>
      </c>
      <c r="G318" s="141">
        <f t="shared" si="15"/>
        <v>25874.47</v>
      </c>
      <c r="H318" s="141">
        <v>25874470</v>
      </c>
      <c r="I318" s="141">
        <f t="shared" si="16"/>
        <v>27501.68</v>
      </c>
      <c r="J318" s="141">
        <v>27501680</v>
      </c>
    </row>
    <row r="319" spans="1:10" ht="25.5">
      <c r="A319" s="99">
        <f t="shared" si="17"/>
        <v>307</v>
      </c>
      <c r="B319" s="144" t="s">
        <v>1011</v>
      </c>
      <c r="C319" s="148" t="s">
        <v>92</v>
      </c>
      <c r="D319" s="148" t="s">
        <v>231</v>
      </c>
      <c r="E319" s="148" t="s">
        <v>597</v>
      </c>
      <c r="F319" s="148" t="s">
        <v>693</v>
      </c>
      <c r="G319" s="141">
        <f t="shared" si="15"/>
        <v>25874.47</v>
      </c>
      <c r="H319" s="141">
        <v>25874470</v>
      </c>
      <c r="I319" s="141">
        <f t="shared" si="16"/>
        <v>27501.68</v>
      </c>
      <c r="J319" s="141">
        <v>27501680</v>
      </c>
    </row>
    <row r="320" spans="1:10" ht="38.25">
      <c r="A320" s="99">
        <f t="shared" si="17"/>
        <v>308</v>
      </c>
      <c r="B320" s="144" t="s">
        <v>1190</v>
      </c>
      <c r="C320" s="148" t="s">
        <v>92</v>
      </c>
      <c r="D320" s="148" t="s">
        <v>231</v>
      </c>
      <c r="E320" s="148" t="s">
        <v>598</v>
      </c>
      <c r="F320" s="148" t="s">
        <v>101</v>
      </c>
      <c r="G320" s="141">
        <f t="shared" si="15"/>
        <v>14540.42</v>
      </c>
      <c r="H320" s="141">
        <v>14540420</v>
      </c>
      <c r="I320" s="141">
        <f t="shared" si="16"/>
        <v>15453.17</v>
      </c>
      <c r="J320" s="141">
        <v>15453170</v>
      </c>
    </row>
    <row r="321" spans="1:10" ht="25.5">
      <c r="A321" s="99">
        <f t="shared" si="17"/>
        <v>309</v>
      </c>
      <c r="B321" s="144" t="s">
        <v>1011</v>
      </c>
      <c r="C321" s="148" t="s">
        <v>92</v>
      </c>
      <c r="D321" s="148" t="s">
        <v>231</v>
      </c>
      <c r="E321" s="148" t="s">
        <v>598</v>
      </c>
      <c r="F321" s="148" t="s">
        <v>693</v>
      </c>
      <c r="G321" s="141">
        <f t="shared" si="15"/>
        <v>14540.42</v>
      </c>
      <c r="H321" s="141">
        <v>14540420</v>
      </c>
      <c r="I321" s="141">
        <f t="shared" si="16"/>
        <v>15453.17</v>
      </c>
      <c r="J321" s="141">
        <v>15453170</v>
      </c>
    </row>
    <row r="322" spans="1:10" ht="63.75">
      <c r="A322" s="99">
        <f t="shared" si="17"/>
        <v>310</v>
      </c>
      <c r="B322" s="144" t="s">
        <v>1191</v>
      </c>
      <c r="C322" s="148" t="s">
        <v>92</v>
      </c>
      <c r="D322" s="148" t="s">
        <v>231</v>
      </c>
      <c r="E322" s="148" t="s">
        <v>599</v>
      </c>
      <c r="F322" s="148" t="s">
        <v>101</v>
      </c>
      <c r="G322" s="141">
        <f t="shared" si="15"/>
        <v>4471.65</v>
      </c>
      <c r="H322" s="141">
        <v>4471650</v>
      </c>
      <c r="I322" s="141">
        <f t="shared" si="16"/>
        <v>0</v>
      </c>
      <c r="J322" s="141">
        <v>0</v>
      </c>
    </row>
    <row r="323" spans="1:10" ht="25.5">
      <c r="A323" s="99">
        <f t="shared" si="17"/>
        <v>311</v>
      </c>
      <c r="B323" s="144" t="s">
        <v>1011</v>
      </c>
      <c r="C323" s="148" t="s">
        <v>92</v>
      </c>
      <c r="D323" s="148" t="s">
        <v>231</v>
      </c>
      <c r="E323" s="148" t="s">
        <v>599</v>
      </c>
      <c r="F323" s="148" t="s">
        <v>693</v>
      </c>
      <c r="G323" s="141">
        <f t="shared" si="15"/>
        <v>4471.65</v>
      </c>
      <c r="H323" s="141">
        <v>4471650</v>
      </c>
      <c r="I323" s="141">
        <f t="shared" si="16"/>
        <v>0</v>
      </c>
      <c r="J323" s="141">
        <v>0</v>
      </c>
    </row>
    <row r="324" spans="1:10" ht="102">
      <c r="A324" s="99">
        <f t="shared" si="17"/>
        <v>312</v>
      </c>
      <c r="B324" s="144" t="s">
        <v>1192</v>
      </c>
      <c r="C324" s="148" t="s">
        <v>92</v>
      </c>
      <c r="D324" s="148" t="s">
        <v>231</v>
      </c>
      <c r="E324" s="148" t="s">
        <v>600</v>
      </c>
      <c r="F324" s="148" t="s">
        <v>101</v>
      </c>
      <c r="G324" s="141">
        <f t="shared" si="15"/>
        <v>261.47</v>
      </c>
      <c r="H324" s="141">
        <v>261470</v>
      </c>
      <c r="I324" s="141">
        <f t="shared" si="16"/>
        <v>275.84</v>
      </c>
      <c r="J324" s="141">
        <v>275840</v>
      </c>
    </row>
    <row r="325" spans="1:10" ht="25.5">
      <c r="A325" s="99">
        <f t="shared" si="17"/>
        <v>313</v>
      </c>
      <c r="B325" s="144" t="s">
        <v>1011</v>
      </c>
      <c r="C325" s="148" t="s">
        <v>92</v>
      </c>
      <c r="D325" s="148" t="s">
        <v>231</v>
      </c>
      <c r="E325" s="148" t="s">
        <v>600</v>
      </c>
      <c r="F325" s="148" t="s">
        <v>693</v>
      </c>
      <c r="G325" s="141">
        <f t="shared" si="15"/>
        <v>261.47</v>
      </c>
      <c r="H325" s="141">
        <v>261470</v>
      </c>
      <c r="I325" s="141">
        <f t="shared" si="16"/>
        <v>275.84</v>
      </c>
      <c r="J325" s="141">
        <v>275840</v>
      </c>
    </row>
    <row r="326" spans="1:10" ht="76.5">
      <c r="A326" s="99">
        <f t="shared" si="17"/>
        <v>314</v>
      </c>
      <c r="B326" s="144" t="s">
        <v>1193</v>
      </c>
      <c r="C326" s="148" t="s">
        <v>92</v>
      </c>
      <c r="D326" s="148" t="s">
        <v>231</v>
      </c>
      <c r="E326" s="148" t="s">
        <v>601</v>
      </c>
      <c r="F326" s="148" t="s">
        <v>101</v>
      </c>
      <c r="G326" s="141">
        <f t="shared" si="15"/>
        <v>42049</v>
      </c>
      <c r="H326" s="141">
        <v>42049000</v>
      </c>
      <c r="I326" s="141">
        <f t="shared" si="16"/>
        <v>45877</v>
      </c>
      <c r="J326" s="141">
        <v>45877000</v>
      </c>
    </row>
    <row r="327" spans="1:10" ht="25.5">
      <c r="A327" s="99">
        <f t="shared" si="17"/>
        <v>315</v>
      </c>
      <c r="B327" s="144" t="s">
        <v>1040</v>
      </c>
      <c r="C327" s="148" t="s">
        <v>92</v>
      </c>
      <c r="D327" s="148" t="s">
        <v>231</v>
      </c>
      <c r="E327" s="148" t="s">
        <v>601</v>
      </c>
      <c r="F327" s="148" t="s">
        <v>694</v>
      </c>
      <c r="G327" s="141">
        <f t="shared" si="15"/>
        <v>42049</v>
      </c>
      <c r="H327" s="141">
        <v>42049000</v>
      </c>
      <c r="I327" s="141">
        <f t="shared" si="16"/>
        <v>45877</v>
      </c>
      <c r="J327" s="141">
        <v>45877000</v>
      </c>
    </row>
    <row r="328" spans="1:10" ht="76.5">
      <c r="A328" s="99">
        <f t="shared" si="17"/>
        <v>316</v>
      </c>
      <c r="B328" s="144" t="s">
        <v>1194</v>
      </c>
      <c r="C328" s="148" t="s">
        <v>92</v>
      </c>
      <c r="D328" s="148" t="s">
        <v>231</v>
      </c>
      <c r="E328" s="148" t="s">
        <v>602</v>
      </c>
      <c r="F328" s="148" t="s">
        <v>101</v>
      </c>
      <c r="G328" s="141">
        <f t="shared" si="15"/>
        <v>1191</v>
      </c>
      <c r="H328" s="141">
        <v>1191000</v>
      </c>
      <c r="I328" s="141">
        <f t="shared" si="16"/>
        <v>1224</v>
      </c>
      <c r="J328" s="141">
        <v>1224000</v>
      </c>
    </row>
    <row r="329" spans="1:10" ht="25.5">
      <c r="A329" s="99">
        <f t="shared" si="17"/>
        <v>317</v>
      </c>
      <c r="B329" s="144" t="s">
        <v>1011</v>
      </c>
      <c r="C329" s="148" t="s">
        <v>92</v>
      </c>
      <c r="D329" s="148" t="s">
        <v>231</v>
      </c>
      <c r="E329" s="148" t="s">
        <v>602</v>
      </c>
      <c r="F329" s="148" t="s">
        <v>693</v>
      </c>
      <c r="G329" s="141">
        <f t="shared" si="15"/>
        <v>1191</v>
      </c>
      <c r="H329" s="141">
        <v>1191000</v>
      </c>
      <c r="I329" s="141">
        <f t="shared" si="16"/>
        <v>1224</v>
      </c>
      <c r="J329" s="141">
        <v>1224000</v>
      </c>
    </row>
    <row r="330" spans="1:10" ht="12.75">
      <c r="A330" s="99">
        <f t="shared" si="17"/>
        <v>318</v>
      </c>
      <c r="B330" s="144" t="s">
        <v>1195</v>
      </c>
      <c r="C330" s="148" t="s">
        <v>92</v>
      </c>
      <c r="D330" s="148" t="s">
        <v>232</v>
      </c>
      <c r="E330" s="148" t="s">
        <v>113</v>
      </c>
      <c r="F330" s="148" t="s">
        <v>101</v>
      </c>
      <c r="G330" s="141">
        <f t="shared" si="15"/>
        <v>280862.5</v>
      </c>
      <c r="H330" s="141">
        <v>280862500</v>
      </c>
      <c r="I330" s="141">
        <f t="shared" si="16"/>
        <v>296836.715</v>
      </c>
      <c r="J330" s="141">
        <v>296836715</v>
      </c>
    </row>
    <row r="331" spans="1:10" ht="38.25">
      <c r="A331" s="99">
        <f t="shared" si="17"/>
        <v>319</v>
      </c>
      <c r="B331" s="144" t="s">
        <v>1185</v>
      </c>
      <c r="C331" s="148" t="s">
        <v>92</v>
      </c>
      <c r="D331" s="148" t="s">
        <v>232</v>
      </c>
      <c r="E331" s="148" t="s">
        <v>764</v>
      </c>
      <c r="F331" s="148" t="s">
        <v>101</v>
      </c>
      <c r="G331" s="141">
        <f t="shared" si="15"/>
        <v>280862.5</v>
      </c>
      <c r="H331" s="141">
        <v>280862500</v>
      </c>
      <c r="I331" s="141">
        <f t="shared" si="16"/>
        <v>296836.715</v>
      </c>
      <c r="J331" s="141">
        <v>296836715</v>
      </c>
    </row>
    <row r="332" spans="1:10" ht="38.25">
      <c r="A332" s="99">
        <f t="shared" si="17"/>
        <v>320</v>
      </c>
      <c r="B332" s="144" t="s">
        <v>1196</v>
      </c>
      <c r="C332" s="148" t="s">
        <v>92</v>
      </c>
      <c r="D332" s="148" t="s">
        <v>232</v>
      </c>
      <c r="E332" s="148" t="s">
        <v>603</v>
      </c>
      <c r="F332" s="148" t="s">
        <v>101</v>
      </c>
      <c r="G332" s="141">
        <f t="shared" si="15"/>
        <v>280862.5</v>
      </c>
      <c r="H332" s="141">
        <v>280862500</v>
      </c>
      <c r="I332" s="141">
        <f t="shared" si="16"/>
        <v>296836.715</v>
      </c>
      <c r="J332" s="141">
        <v>296836715</v>
      </c>
    </row>
    <row r="333" spans="1:10" ht="66" customHeight="1">
      <c r="A333" s="99">
        <f t="shared" si="17"/>
        <v>321</v>
      </c>
      <c r="B333" s="144" t="s">
        <v>1197</v>
      </c>
      <c r="C333" s="148" t="s">
        <v>92</v>
      </c>
      <c r="D333" s="148" t="s">
        <v>232</v>
      </c>
      <c r="E333" s="148" t="s">
        <v>604</v>
      </c>
      <c r="F333" s="148" t="s">
        <v>101</v>
      </c>
      <c r="G333" s="141">
        <f t="shared" si="15"/>
        <v>72540.98</v>
      </c>
      <c r="H333" s="141">
        <v>72540980</v>
      </c>
      <c r="I333" s="141">
        <f t="shared" si="16"/>
        <v>76528.86</v>
      </c>
      <c r="J333" s="141">
        <v>76528860</v>
      </c>
    </row>
    <row r="334" spans="1:10" ht="25.5">
      <c r="A334" s="99">
        <f t="shared" si="17"/>
        <v>322</v>
      </c>
      <c r="B334" s="144" t="s">
        <v>1040</v>
      </c>
      <c r="C334" s="148" t="s">
        <v>92</v>
      </c>
      <c r="D334" s="148" t="s">
        <v>232</v>
      </c>
      <c r="E334" s="148" t="s">
        <v>604</v>
      </c>
      <c r="F334" s="148" t="s">
        <v>694</v>
      </c>
      <c r="G334" s="141">
        <f t="shared" si="15"/>
        <v>72540.98</v>
      </c>
      <c r="H334" s="141">
        <v>72540980</v>
      </c>
      <c r="I334" s="141">
        <f t="shared" si="16"/>
        <v>76528.86</v>
      </c>
      <c r="J334" s="141">
        <v>76528860</v>
      </c>
    </row>
    <row r="335" spans="1:10" ht="105" customHeight="1">
      <c r="A335" s="99">
        <f t="shared" si="17"/>
        <v>323</v>
      </c>
      <c r="B335" s="144" t="s">
        <v>1198</v>
      </c>
      <c r="C335" s="148" t="s">
        <v>92</v>
      </c>
      <c r="D335" s="148" t="s">
        <v>232</v>
      </c>
      <c r="E335" s="148" t="s">
        <v>605</v>
      </c>
      <c r="F335" s="148" t="s">
        <v>101</v>
      </c>
      <c r="G335" s="141">
        <f t="shared" si="15"/>
        <v>5966.04</v>
      </c>
      <c r="H335" s="141">
        <v>5966040</v>
      </c>
      <c r="I335" s="141">
        <f t="shared" si="16"/>
        <v>5156.585</v>
      </c>
      <c r="J335" s="141">
        <v>5156585</v>
      </c>
    </row>
    <row r="336" spans="1:10" ht="25.5">
      <c r="A336" s="99">
        <f t="shared" si="17"/>
        <v>324</v>
      </c>
      <c r="B336" s="144" t="s">
        <v>1011</v>
      </c>
      <c r="C336" s="148" t="s">
        <v>92</v>
      </c>
      <c r="D336" s="148" t="s">
        <v>232</v>
      </c>
      <c r="E336" s="148" t="s">
        <v>605</v>
      </c>
      <c r="F336" s="148" t="s">
        <v>693</v>
      </c>
      <c r="G336" s="141">
        <f t="shared" si="15"/>
        <v>5966.04</v>
      </c>
      <c r="H336" s="141">
        <v>5966040</v>
      </c>
      <c r="I336" s="141">
        <f t="shared" si="16"/>
        <v>5156.585</v>
      </c>
      <c r="J336" s="141">
        <v>5156585</v>
      </c>
    </row>
    <row r="337" spans="1:10" ht="38.25">
      <c r="A337" s="99">
        <f t="shared" si="17"/>
        <v>325</v>
      </c>
      <c r="B337" s="144" t="s">
        <v>1199</v>
      </c>
      <c r="C337" s="148" t="s">
        <v>92</v>
      </c>
      <c r="D337" s="148" t="s">
        <v>232</v>
      </c>
      <c r="E337" s="148" t="s">
        <v>606</v>
      </c>
      <c r="F337" s="148" t="s">
        <v>101</v>
      </c>
      <c r="G337" s="141">
        <f t="shared" si="15"/>
        <v>26529.37</v>
      </c>
      <c r="H337" s="141">
        <v>26529370</v>
      </c>
      <c r="I337" s="141">
        <f t="shared" si="16"/>
        <v>27663.72</v>
      </c>
      <c r="J337" s="141">
        <v>27663720</v>
      </c>
    </row>
    <row r="338" spans="1:10" ht="25.5">
      <c r="A338" s="99">
        <f t="shared" si="17"/>
        <v>326</v>
      </c>
      <c r="B338" s="144" t="s">
        <v>1011</v>
      </c>
      <c r="C338" s="148" t="s">
        <v>92</v>
      </c>
      <c r="D338" s="148" t="s">
        <v>232</v>
      </c>
      <c r="E338" s="148" t="s">
        <v>606</v>
      </c>
      <c r="F338" s="148" t="s">
        <v>693</v>
      </c>
      <c r="G338" s="141">
        <f t="shared" si="15"/>
        <v>26519.395</v>
      </c>
      <c r="H338" s="141">
        <v>26519395</v>
      </c>
      <c r="I338" s="141">
        <f t="shared" si="16"/>
        <v>27653.246</v>
      </c>
      <c r="J338" s="141">
        <v>27653246</v>
      </c>
    </row>
    <row r="339" spans="1:10" ht="12.75">
      <c r="A339" s="99">
        <f t="shared" si="17"/>
        <v>327</v>
      </c>
      <c r="B339" s="144" t="s">
        <v>1041</v>
      </c>
      <c r="C339" s="148" t="s">
        <v>92</v>
      </c>
      <c r="D339" s="148" t="s">
        <v>232</v>
      </c>
      <c r="E339" s="148" t="s">
        <v>606</v>
      </c>
      <c r="F339" s="148" t="s">
        <v>695</v>
      </c>
      <c r="G339" s="141">
        <f t="shared" si="15"/>
        <v>9.975</v>
      </c>
      <c r="H339" s="141">
        <v>9975</v>
      </c>
      <c r="I339" s="141">
        <f t="shared" si="16"/>
        <v>10.474</v>
      </c>
      <c r="J339" s="141">
        <v>10474</v>
      </c>
    </row>
    <row r="340" spans="1:10" ht="25.5">
      <c r="A340" s="99">
        <f t="shared" si="17"/>
        <v>328</v>
      </c>
      <c r="B340" s="144" t="s">
        <v>1200</v>
      </c>
      <c r="C340" s="148" t="s">
        <v>92</v>
      </c>
      <c r="D340" s="148" t="s">
        <v>232</v>
      </c>
      <c r="E340" s="148" t="s">
        <v>607</v>
      </c>
      <c r="F340" s="148" t="s">
        <v>101</v>
      </c>
      <c r="G340" s="141">
        <f t="shared" si="15"/>
        <v>1541</v>
      </c>
      <c r="H340" s="141">
        <v>1541000</v>
      </c>
      <c r="I340" s="141">
        <f t="shared" si="16"/>
        <v>1989</v>
      </c>
      <c r="J340" s="141">
        <v>1989000</v>
      </c>
    </row>
    <row r="341" spans="1:10" ht="25.5">
      <c r="A341" s="99">
        <f t="shared" si="17"/>
        <v>329</v>
      </c>
      <c r="B341" s="144" t="s">
        <v>1011</v>
      </c>
      <c r="C341" s="148" t="s">
        <v>92</v>
      </c>
      <c r="D341" s="148" t="s">
        <v>232</v>
      </c>
      <c r="E341" s="148" t="s">
        <v>607</v>
      </c>
      <c r="F341" s="148" t="s">
        <v>693</v>
      </c>
      <c r="G341" s="141">
        <f t="shared" si="15"/>
        <v>1541</v>
      </c>
      <c r="H341" s="141">
        <v>1541000</v>
      </c>
      <c r="I341" s="141">
        <f t="shared" si="16"/>
        <v>1989</v>
      </c>
      <c r="J341" s="141">
        <v>1989000</v>
      </c>
    </row>
    <row r="342" spans="1:10" ht="63.75">
      <c r="A342" s="99">
        <f t="shared" si="17"/>
        <v>330</v>
      </c>
      <c r="B342" s="144" t="s">
        <v>1201</v>
      </c>
      <c r="C342" s="148" t="s">
        <v>92</v>
      </c>
      <c r="D342" s="148" t="s">
        <v>232</v>
      </c>
      <c r="E342" s="148" t="s">
        <v>608</v>
      </c>
      <c r="F342" s="148" t="s">
        <v>101</v>
      </c>
      <c r="G342" s="141">
        <f t="shared" si="15"/>
        <v>6016.19</v>
      </c>
      <c r="H342" s="141">
        <v>6016190</v>
      </c>
      <c r="I342" s="141">
        <f t="shared" si="16"/>
        <v>6243.79</v>
      </c>
      <c r="J342" s="141">
        <v>6243790</v>
      </c>
    </row>
    <row r="343" spans="1:10" ht="25.5">
      <c r="A343" s="99">
        <f t="shared" si="17"/>
        <v>331</v>
      </c>
      <c r="B343" s="144" t="s">
        <v>1011</v>
      </c>
      <c r="C343" s="148" t="s">
        <v>92</v>
      </c>
      <c r="D343" s="148" t="s">
        <v>232</v>
      </c>
      <c r="E343" s="148" t="s">
        <v>608</v>
      </c>
      <c r="F343" s="148" t="s">
        <v>693</v>
      </c>
      <c r="G343" s="141">
        <f t="shared" si="15"/>
        <v>6016.19</v>
      </c>
      <c r="H343" s="141">
        <v>6016190</v>
      </c>
      <c r="I343" s="141">
        <f t="shared" si="16"/>
        <v>6243.79</v>
      </c>
      <c r="J343" s="141">
        <v>6243790</v>
      </c>
    </row>
    <row r="344" spans="1:10" ht="63.75">
      <c r="A344" s="99">
        <f t="shared" si="17"/>
        <v>332</v>
      </c>
      <c r="B344" s="144" t="s">
        <v>1202</v>
      </c>
      <c r="C344" s="148" t="s">
        <v>92</v>
      </c>
      <c r="D344" s="148" t="s">
        <v>232</v>
      </c>
      <c r="E344" s="148" t="s">
        <v>609</v>
      </c>
      <c r="F344" s="148" t="s">
        <v>101</v>
      </c>
      <c r="G344" s="141">
        <f t="shared" si="15"/>
        <v>5721.48</v>
      </c>
      <c r="H344" s="141">
        <v>5721480</v>
      </c>
      <c r="I344" s="141">
        <f t="shared" si="16"/>
        <v>0</v>
      </c>
      <c r="J344" s="141">
        <v>0</v>
      </c>
    </row>
    <row r="345" spans="1:10" ht="25.5">
      <c r="A345" s="99">
        <f t="shared" si="17"/>
        <v>333</v>
      </c>
      <c r="B345" s="144" t="s">
        <v>1011</v>
      </c>
      <c r="C345" s="148" t="s">
        <v>92</v>
      </c>
      <c r="D345" s="148" t="s">
        <v>232</v>
      </c>
      <c r="E345" s="148" t="s">
        <v>609</v>
      </c>
      <c r="F345" s="148" t="s">
        <v>693</v>
      </c>
      <c r="G345" s="141">
        <f t="shared" si="15"/>
        <v>5721.48</v>
      </c>
      <c r="H345" s="141">
        <v>5721480</v>
      </c>
      <c r="I345" s="141">
        <f t="shared" si="16"/>
        <v>0</v>
      </c>
      <c r="J345" s="141">
        <v>0</v>
      </c>
    </row>
    <row r="346" spans="1:10" ht="63.75">
      <c r="A346" s="99">
        <f t="shared" si="17"/>
        <v>334</v>
      </c>
      <c r="B346" s="144" t="s">
        <v>1203</v>
      </c>
      <c r="C346" s="148" t="s">
        <v>92</v>
      </c>
      <c r="D346" s="148" t="s">
        <v>232</v>
      </c>
      <c r="E346" s="148" t="s">
        <v>610</v>
      </c>
      <c r="F346" s="148" t="s">
        <v>101</v>
      </c>
      <c r="G346" s="141">
        <f t="shared" si="15"/>
        <v>1400</v>
      </c>
      <c r="H346" s="141">
        <v>1400000</v>
      </c>
      <c r="I346" s="141">
        <f t="shared" si="16"/>
        <v>1470</v>
      </c>
      <c r="J346" s="141">
        <v>1470000</v>
      </c>
    </row>
    <row r="347" spans="1:10" ht="25.5">
      <c r="A347" s="99">
        <f t="shared" si="17"/>
        <v>335</v>
      </c>
      <c r="B347" s="144" t="s">
        <v>1011</v>
      </c>
      <c r="C347" s="148" t="s">
        <v>92</v>
      </c>
      <c r="D347" s="148" t="s">
        <v>232</v>
      </c>
      <c r="E347" s="148" t="s">
        <v>610</v>
      </c>
      <c r="F347" s="148" t="s">
        <v>693</v>
      </c>
      <c r="G347" s="141">
        <f t="shared" si="15"/>
        <v>1400</v>
      </c>
      <c r="H347" s="141">
        <v>1400000</v>
      </c>
      <c r="I347" s="141">
        <f t="shared" si="16"/>
        <v>1470</v>
      </c>
      <c r="J347" s="141">
        <v>1470000</v>
      </c>
    </row>
    <row r="348" spans="1:10" ht="102">
      <c r="A348" s="99">
        <f t="shared" si="17"/>
        <v>336</v>
      </c>
      <c r="B348" s="144" t="s">
        <v>1204</v>
      </c>
      <c r="C348" s="148" t="s">
        <v>92</v>
      </c>
      <c r="D348" s="148" t="s">
        <v>232</v>
      </c>
      <c r="E348" s="148" t="s">
        <v>611</v>
      </c>
      <c r="F348" s="148" t="s">
        <v>101</v>
      </c>
      <c r="G348" s="141">
        <f t="shared" si="15"/>
        <v>242.44</v>
      </c>
      <c r="H348" s="141">
        <v>242440</v>
      </c>
      <c r="I348" s="141">
        <f t="shared" si="16"/>
        <v>255.76</v>
      </c>
      <c r="J348" s="141">
        <v>255760</v>
      </c>
    </row>
    <row r="349" spans="1:10" ht="25.5">
      <c r="A349" s="99">
        <f t="shared" si="17"/>
        <v>337</v>
      </c>
      <c r="B349" s="144" t="s">
        <v>1011</v>
      </c>
      <c r="C349" s="148" t="s">
        <v>92</v>
      </c>
      <c r="D349" s="148" t="s">
        <v>232</v>
      </c>
      <c r="E349" s="148" t="s">
        <v>611</v>
      </c>
      <c r="F349" s="148" t="s">
        <v>693</v>
      </c>
      <c r="G349" s="141">
        <f aca="true" t="shared" si="18" ref="G349:G410">H349/1000</f>
        <v>242.44</v>
      </c>
      <c r="H349" s="141">
        <v>242440</v>
      </c>
      <c r="I349" s="141">
        <f aca="true" t="shared" si="19" ref="I349:I410">J349/1000</f>
        <v>255.76</v>
      </c>
      <c r="J349" s="141">
        <v>255760</v>
      </c>
    </row>
    <row r="350" spans="1:10" ht="114.75">
      <c r="A350" s="99">
        <f t="shared" si="17"/>
        <v>338</v>
      </c>
      <c r="B350" s="144" t="s">
        <v>1205</v>
      </c>
      <c r="C350" s="148" t="s">
        <v>92</v>
      </c>
      <c r="D350" s="148" t="s">
        <v>232</v>
      </c>
      <c r="E350" s="148" t="s">
        <v>612</v>
      </c>
      <c r="F350" s="148" t="s">
        <v>101</v>
      </c>
      <c r="G350" s="141">
        <f t="shared" si="18"/>
        <v>144239</v>
      </c>
      <c r="H350" s="141">
        <v>144239000</v>
      </c>
      <c r="I350" s="141">
        <f t="shared" si="19"/>
        <v>160160</v>
      </c>
      <c r="J350" s="141">
        <v>160160000</v>
      </c>
    </row>
    <row r="351" spans="1:10" ht="25.5">
      <c r="A351" s="99">
        <f t="shared" si="17"/>
        <v>339</v>
      </c>
      <c r="B351" s="144" t="s">
        <v>1040</v>
      </c>
      <c r="C351" s="148" t="s">
        <v>92</v>
      </c>
      <c r="D351" s="148" t="s">
        <v>232</v>
      </c>
      <c r="E351" s="148" t="s">
        <v>612</v>
      </c>
      <c r="F351" s="148" t="s">
        <v>694</v>
      </c>
      <c r="G351" s="141">
        <f t="shared" si="18"/>
        <v>144239</v>
      </c>
      <c r="H351" s="141">
        <v>144239000</v>
      </c>
      <c r="I351" s="141">
        <f t="shared" si="19"/>
        <v>160160</v>
      </c>
      <c r="J351" s="141">
        <v>160160000</v>
      </c>
    </row>
    <row r="352" spans="1:10" ht="114.75">
      <c r="A352" s="99">
        <f t="shared" si="17"/>
        <v>340</v>
      </c>
      <c r="B352" s="144" t="s">
        <v>1206</v>
      </c>
      <c r="C352" s="148" t="s">
        <v>92</v>
      </c>
      <c r="D352" s="148" t="s">
        <v>232</v>
      </c>
      <c r="E352" s="148" t="s">
        <v>613</v>
      </c>
      <c r="F352" s="148" t="s">
        <v>101</v>
      </c>
      <c r="G352" s="141">
        <f t="shared" si="18"/>
        <v>3572</v>
      </c>
      <c r="H352" s="141">
        <v>3572000</v>
      </c>
      <c r="I352" s="141">
        <f t="shared" si="19"/>
        <v>3672</v>
      </c>
      <c r="J352" s="141">
        <v>3672000</v>
      </c>
    </row>
    <row r="353" spans="1:10" ht="25.5">
      <c r="A353" s="99">
        <f t="shared" si="17"/>
        <v>341</v>
      </c>
      <c r="B353" s="144" t="s">
        <v>1011</v>
      </c>
      <c r="C353" s="148" t="s">
        <v>92</v>
      </c>
      <c r="D353" s="148" t="s">
        <v>232</v>
      </c>
      <c r="E353" s="148" t="s">
        <v>613</v>
      </c>
      <c r="F353" s="148" t="s">
        <v>693</v>
      </c>
      <c r="G353" s="141">
        <f>H353/1000</f>
        <v>3572</v>
      </c>
      <c r="H353" s="141">
        <v>3572000</v>
      </c>
      <c r="I353" s="141">
        <f>J353/1000</f>
        <v>3672</v>
      </c>
      <c r="J353" s="141">
        <v>3672000</v>
      </c>
    </row>
    <row r="354" spans="1:10" ht="26.25" customHeight="1">
      <c r="A354" s="99">
        <f t="shared" si="17"/>
        <v>342</v>
      </c>
      <c r="B354" s="144" t="s">
        <v>1207</v>
      </c>
      <c r="C354" s="148" t="s">
        <v>92</v>
      </c>
      <c r="D354" s="148" t="s">
        <v>232</v>
      </c>
      <c r="E354" s="148" t="s">
        <v>614</v>
      </c>
      <c r="F354" s="148" t="s">
        <v>101</v>
      </c>
      <c r="G354" s="141">
        <f t="shared" si="18"/>
        <v>13094</v>
      </c>
      <c r="H354" s="141">
        <v>13094000</v>
      </c>
      <c r="I354" s="141">
        <f t="shared" si="19"/>
        <v>13697</v>
      </c>
      <c r="J354" s="141">
        <v>13697000</v>
      </c>
    </row>
    <row r="355" spans="1:10" ht="25.5">
      <c r="A355" s="99">
        <f t="shared" si="17"/>
        <v>343</v>
      </c>
      <c r="B355" s="144" t="s">
        <v>1011</v>
      </c>
      <c r="C355" s="148" t="s">
        <v>92</v>
      </c>
      <c r="D355" s="148" t="s">
        <v>232</v>
      </c>
      <c r="E355" s="148" t="s">
        <v>614</v>
      </c>
      <c r="F355" s="148" t="s">
        <v>693</v>
      </c>
      <c r="G355" s="141">
        <f t="shared" si="18"/>
        <v>13094</v>
      </c>
      <c r="H355" s="141">
        <v>13094000</v>
      </c>
      <c r="I355" s="141">
        <f t="shared" si="19"/>
        <v>13697</v>
      </c>
      <c r="J355" s="141">
        <v>13697000</v>
      </c>
    </row>
    <row r="356" spans="1:10" ht="12.75">
      <c r="A356" s="99">
        <f t="shared" si="17"/>
        <v>344</v>
      </c>
      <c r="B356" s="144" t="s">
        <v>1208</v>
      </c>
      <c r="C356" s="148" t="s">
        <v>92</v>
      </c>
      <c r="D356" s="148" t="s">
        <v>233</v>
      </c>
      <c r="E356" s="148" t="s">
        <v>113</v>
      </c>
      <c r="F356" s="148" t="s">
        <v>101</v>
      </c>
      <c r="G356" s="141">
        <f t="shared" si="18"/>
        <v>16844.02</v>
      </c>
      <c r="H356" s="141">
        <v>16844020</v>
      </c>
      <c r="I356" s="141">
        <f t="shared" si="19"/>
        <v>17191.3</v>
      </c>
      <c r="J356" s="141">
        <v>17191300</v>
      </c>
    </row>
    <row r="357" spans="1:10" ht="38.25">
      <c r="A357" s="99">
        <f t="shared" si="17"/>
        <v>345</v>
      </c>
      <c r="B357" s="144" t="s">
        <v>1185</v>
      </c>
      <c r="C357" s="148" t="s">
        <v>92</v>
      </c>
      <c r="D357" s="148" t="s">
        <v>233</v>
      </c>
      <c r="E357" s="148" t="s">
        <v>764</v>
      </c>
      <c r="F357" s="148" t="s">
        <v>101</v>
      </c>
      <c r="G357" s="141">
        <f t="shared" si="18"/>
        <v>16844.02</v>
      </c>
      <c r="H357" s="141">
        <v>16844020</v>
      </c>
      <c r="I357" s="141">
        <f t="shared" si="19"/>
        <v>17191.3</v>
      </c>
      <c r="J357" s="141">
        <v>17191300</v>
      </c>
    </row>
    <row r="358" spans="1:10" ht="38.25">
      <c r="A358" s="99">
        <f t="shared" si="17"/>
        <v>346</v>
      </c>
      <c r="B358" s="144" t="s">
        <v>1209</v>
      </c>
      <c r="C358" s="148" t="s">
        <v>92</v>
      </c>
      <c r="D358" s="148" t="s">
        <v>233</v>
      </c>
      <c r="E358" s="148" t="s">
        <v>619</v>
      </c>
      <c r="F358" s="148" t="s">
        <v>101</v>
      </c>
      <c r="G358" s="141">
        <f t="shared" si="18"/>
        <v>16369.02</v>
      </c>
      <c r="H358" s="141">
        <v>16369020</v>
      </c>
      <c r="I358" s="141">
        <f t="shared" si="19"/>
        <v>17191.3</v>
      </c>
      <c r="J358" s="141">
        <v>17191300</v>
      </c>
    </row>
    <row r="359" spans="1:10" ht="25.5">
      <c r="A359" s="99">
        <f t="shared" si="17"/>
        <v>347</v>
      </c>
      <c r="B359" s="144" t="s">
        <v>1210</v>
      </c>
      <c r="C359" s="148" t="s">
        <v>92</v>
      </c>
      <c r="D359" s="148" t="s">
        <v>233</v>
      </c>
      <c r="E359" s="148" t="s">
        <v>620</v>
      </c>
      <c r="F359" s="148" t="s">
        <v>101</v>
      </c>
      <c r="G359" s="141">
        <f t="shared" si="18"/>
        <v>7255.7</v>
      </c>
      <c r="H359" s="141">
        <v>7255700</v>
      </c>
      <c r="I359" s="141">
        <f t="shared" si="19"/>
        <v>7668.39</v>
      </c>
      <c r="J359" s="141">
        <v>7668390</v>
      </c>
    </row>
    <row r="360" spans="1:10" ht="25.5">
      <c r="A360" s="99">
        <f t="shared" si="17"/>
        <v>348</v>
      </c>
      <c r="B360" s="144" t="s">
        <v>1011</v>
      </c>
      <c r="C360" s="148" t="s">
        <v>92</v>
      </c>
      <c r="D360" s="148" t="s">
        <v>233</v>
      </c>
      <c r="E360" s="148" t="s">
        <v>620</v>
      </c>
      <c r="F360" s="148" t="s">
        <v>693</v>
      </c>
      <c r="G360" s="141">
        <f t="shared" si="18"/>
        <v>7255.7</v>
      </c>
      <c r="H360" s="141">
        <v>7255700</v>
      </c>
      <c r="I360" s="141">
        <f t="shared" si="19"/>
        <v>7668.39</v>
      </c>
      <c r="J360" s="141">
        <v>7668390</v>
      </c>
    </row>
    <row r="361" spans="1:10" ht="28.5" customHeight="1">
      <c r="A361" s="99">
        <f t="shared" si="17"/>
        <v>349</v>
      </c>
      <c r="B361" s="144" t="s">
        <v>1211</v>
      </c>
      <c r="C361" s="148" t="s">
        <v>92</v>
      </c>
      <c r="D361" s="148" t="s">
        <v>233</v>
      </c>
      <c r="E361" s="148" t="s">
        <v>621</v>
      </c>
      <c r="F361" s="148" t="s">
        <v>101</v>
      </c>
      <c r="G361" s="141">
        <f t="shared" si="18"/>
        <v>907.22</v>
      </c>
      <c r="H361" s="141">
        <v>907220</v>
      </c>
      <c r="I361" s="141">
        <f t="shared" si="19"/>
        <v>911.51</v>
      </c>
      <c r="J361" s="141">
        <v>911510</v>
      </c>
    </row>
    <row r="362" spans="1:10" ht="25.5">
      <c r="A362" s="99">
        <f t="shared" si="17"/>
        <v>350</v>
      </c>
      <c r="B362" s="144" t="s">
        <v>1011</v>
      </c>
      <c r="C362" s="148" t="s">
        <v>92</v>
      </c>
      <c r="D362" s="148" t="s">
        <v>233</v>
      </c>
      <c r="E362" s="148" t="s">
        <v>621</v>
      </c>
      <c r="F362" s="148" t="s">
        <v>693</v>
      </c>
      <c r="G362" s="141">
        <f t="shared" si="18"/>
        <v>907.22</v>
      </c>
      <c r="H362" s="141">
        <v>907220</v>
      </c>
      <c r="I362" s="141">
        <f t="shared" si="19"/>
        <v>911.51</v>
      </c>
      <c r="J362" s="141">
        <v>911510</v>
      </c>
    </row>
    <row r="363" spans="1:10" ht="51">
      <c r="A363" s="99">
        <f t="shared" si="17"/>
        <v>351</v>
      </c>
      <c r="B363" s="144" t="s">
        <v>1212</v>
      </c>
      <c r="C363" s="148" t="s">
        <v>92</v>
      </c>
      <c r="D363" s="148" t="s">
        <v>233</v>
      </c>
      <c r="E363" s="148" t="s">
        <v>622</v>
      </c>
      <c r="F363" s="148" t="s">
        <v>101</v>
      </c>
      <c r="G363" s="141">
        <f t="shared" si="18"/>
        <v>100</v>
      </c>
      <c r="H363" s="141">
        <v>100000</v>
      </c>
      <c r="I363" s="141">
        <f t="shared" si="19"/>
        <v>100</v>
      </c>
      <c r="J363" s="141">
        <v>100000</v>
      </c>
    </row>
    <row r="364" spans="1:10" ht="25.5">
      <c r="A364" s="99">
        <f t="shared" si="17"/>
        <v>352</v>
      </c>
      <c r="B364" s="144" t="s">
        <v>1011</v>
      </c>
      <c r="C364" s="148" t="s">
        <v>92</v>
      </c>
      <c r="D364" s="148" t="s">
        <v>233</v>
      </c>
      <c r="E364" s="148" t="s">
        <v>622</v>
      </c>
      <c r="F364" s="148" t="s">
        <v>693</v>
      </c>
      <c r="G364" s="141">
        <f t="shared" si="18"/>
        <v>100</v>
      </c>
      <c r="H364" s="141">
        <v>100000</v>
      </c>
      <c r="I364" s="141">
        <f t="shared" si="19"/>
        <v>100</v>
      </c>
      <c r="J364" s="141">
        <v>100000</v>
      </c>
    </row>
    <row r="365" spans="1:10" ht="12.75">
      <c r="A365" s="99">
        <f t="shared" si="17"/>
        <v>353</v>
      </c>
      <c r="B365" s="144" t="s">
        <v>1213</v>
      </c>
      <c r="C365" s="148" t="s">
        <v>92</v>
      </c>
      <c r="D365" s="148" t="s">
        <v>233</v>
      </c>
      <c r="E365" s="148" t="s">
        <v>623</v>
      </c>
      <c r="F365" s="148" t="s">
        <v>101</v>
      </c>
      <c r="G365" s="141">
        <f t="shared" si="18"/>
        <v>8106.1</v>
      </c>
      <c r="H365" s="141">
        <v>8106100</v>
      </c>
      <c r="I365" s="141">
        <f t="shared" si="19"/>
        <v>8511.4</v>
      </c>
      <c r="J365" s="141">
        <v>8511400</v>
      </c>
    </row>
    <row r="366" spans="1:10" ht="25.5">
      <c r="A366" s="99">
        <f t="shared" si="17"/>
        <v>354</v>
      </c>
      <c r="B366" s="144" t="s">
        <v>1011</v>
      </c>
      <c r="C366" s="148" t="s">
        <v>92</v>
      </c>
      <c r="D366" s="148" t="s">
        <v>233</v>
      </c>
      <c r="E366" s="148" t="s">
        <v>623</v>
      </c>
      <c r="F366" s="148" t="s">
        <v>693</v>
      </c>
      <c r="G366" s="141">
        <f t="shared" si="18"/>
        <v>8106.1</v>
      </c>
      <c r="H366" s="141">
        <v>8106100</v>
      </c>
      <c r="I366" s="141">
        <f t="shared" si="19"/>
        <v>8511.4</v>
      </c>
      <c r="J366" s="141">
        <v>8511400</v>
      </c>
    </row>
    <row r="367" spans="1:10" ht="38.25">
      <c r="A367" s="99">
        <f t="shared" si="17"/>
        <v>355</v>
      </c>
      <c r="B367" s="144" t="s">
        <v>1214</v>
      </c>
      <c r="C367" s="148" t="s">
        <v>92</v>
      </c>
      <c r="D367" s="148" t="s">
        <v>233</v>
      </c>
      <c r="E367" s="148" t="s">
        <v>624</v>
      </c>
      <c r="F367" s="148" t="s">
        <v>101</v>
      </c>
      <c r="G367" s="141">
        <f t="shared" si="18"/>
        <v>475</v>
      </c>
      <c r="H367" s="141">
        <v>475000</v>
      </c>
      <c r="I367" s="141">
        <f t="shared" si="19"/>
        <v>0</v>
      </c>
      <c r="J367" s="141">
        <v>0</v>
      </c>
    </row>
    <row r="368" spans="1:10" ht="38.25">
      <c r="A368" s="99">
        <f t="shared" si="17"/>
        <v>356</v>
      </c>
      <c r="B368" s="144" t="s">
        <v>1215</v>
      </c>
      <c r="C368" s="148" t="s">
        <v>92</v>
      </c>
      <c r="D368" s="148" t="s">
        <v>233</v>
      </c>
      <c r="E368" s="148" t="s">
        <v>625</v>
      </c>
      <c r="F368" s="148" t="s">
        <v>101</v>
      </c>
      <c r="G368" s="141">
        <f t="shared" si="18"/>
        <v>150</v>
      </c>
      <c r="H368" s="141">
        <v>150000</v>
      </c>
      <c r="I368" s="141">
        <f t="shared" si="19"/>
        <v>0</v>
      </c>
      <c r="J368" s="141">
        <v>0</v>
      </c>
    </row>
    <row r="369" spans="1:10" ht="25.5">
      <c r="A369" s="99">
        <f t="shared" si="17"/>
        <v>357</v>
      </c>
      <c r="B369" s="144" t="s">
        <v>1011</v>
      </c>
      <c r="C369" s="148" t="s">
        <v>92</v>
      </c>
      <c r="D369" s="148" t="s">
        <v>233</v>
      </c>
      <c r="E369" s="148" t="s">
        <v>625</v>
      </c>
      <c r="F369" s="148" t="s">
        <v>693</v>
      </c>
      <c r="G369" s="141">
        <f t="shared" si="18"/>
        <v>150</v>
      </c>
      <c r="H369" s="141">
        <v>150000</v>
      </c>
      <c r="I369" s="141">
        <f t="shared" si="19"/>
        <v>0</v>
      </c>
      <c r="J369" s="141">
        <v>0</v>
      </c>
    </row>
    <row r="370" spans="1:10" ht="38.25">
      <c r="A370" s="99">
        <f aca="true" t="shared" si="20" ref="A370:A431">1+A369</f>
        <v>358</v>
      </c>
      <c r="B370" s="144" t="s">
        <v>1216</v>
      </c>
      <c r="C370" s="148" t="s">
        <v>92</v>
      </c>
      <c r="D370" s="148" t="s">
        <v>233</v>
      </c>
      <c r="E370" s="148" t="s">
        <v>626</v>
      </c>
      <c r="F370" s="148" t="s">
        <v>101</v>
      </c>
      <c r="G370" s="141">
        <f t="shared" si="18"/>
        <v>230</v>
      </c>
      <c r="H370" s="141">
        <v>230000</v>
      </c>
      <c r="I370" s="141">
        <f t="shared" si="19"/>
        <v>0</v>
      </c>
      <c r="J370" s="141">
        <v>0</v>
      </c>
    </row>
    <row r="371" spans="1:10" ht="25.5">
      <c r="A371" s="99">
        <f t="shared" si="20"/>
        <v>359</v>
      </c>
      <c r="B371" s="144" t="s">
        <v>1011</v>
      </c>
      <c r="C371" s="148" t="s">
        <v>92</v>
      </c>
      <c r="D371" s="148" t="s">
        <v>233</v>
      </c>
      <c r="E371" s="148" t="s">
        <v>626</v>
      </c>
      <c r="F371" s="148" t="s">
        <v>693</v>
      </c>
      <c r="G371" s="141">
        <f t="shared" si="18"/>
        <v>230</v>
      </c>
      <c r="H371" s="141">
        <v>230000</v>
      </c>
      <c r="I371" s="141">
        <f t="shared" si="19"/>
        <v>0</v>
      </c>
      <c r="J371" s="141">
        <v>0</v>
      </c>
    </row>
    <row r="372" spans="1:10" ht="38.25">
      <c r="A372" s="99">
        <f t="shared" si="20"/>
        <v>360</v>
      </c>
      <c r="B372" s="144" t="s">
        <v>1218</v>
      </c>
      <c r="C372" s="148" t="s">
        <v>92</v>
      </c>
      <c r="D372" s="148" t="s">
        <v>233</v>
      </c>
      <c r="E372" s="148" t="s">
        <v>628</v>
      </c>
      <c r="F372" s="148" t="s">
        <v>101</v>
      </c>
      <c r="G372" s="141">
        <f t="shared" si="18"/>
        <v>90</v>
      </c>
      <c r="H372" s="141">
        <v>90000</v>
      </c>
      <c r="I372" s="141">
        <f t="shared" si="19"/>
        <v>0</v>
      </c>
      <c r="J372" s="141">
        <v>0</v>
      </c>
    </row>
    <row r="373" spans="1:10" ht="25.5">
      <c r="A373" s="99">
        <f t="shared" si="20"/>
        <v>361</v>
      </c>
      <c r="B373" s="144" t="s">
        <v>1011</v>
      </c>
      <c r="C373" s="148" t="s">
        <v>92</v>
      </c>
      <c r="D373" s="148" t="s">
        <v>233</v>
      </c>
      <c r="E373" s="148" t="s">
        <v>628</v>
      </c>
      <c r="F373" s="148" t="s">
        <v>693</v>
      </c>
      <c r="G373" s="141">
        <f t="shared" si="18"/>
        <v>90</v>
      </c>
      <c r="H373" s="141">
        <v>90000</v>
      </c>
      <c r="I373" s="141">
        <f t="shared" si="19"/>
        <v>0</v>
      </c>
      <c r="J373" s="141">
        <v>0</v>
      </c>
    </row>
    <row r="374" spans="1:10" ht="38.25">
      <c r="A374" s="99">
        <f t="shared" si="20"/>
        <v>362</v>
      </c>
      <c r="B374" s="144" t="s">
        <v>1219</v>
      </c>
      <c r="C374" s="148" t="s">
        <v>92</v>
      </c>
      <c r="D374" s="148" t="s">
        <v>233</v>
      </c>
      <c r="E374" s="148" t="s">
        <v>629</v>
      </c>
      <c r="F374" s="148" t="s">
        <v>101</v>
      </c>
      <c r="G374" s="141">
        <f t="shared" si="18"/>
        <v>5</v>
      </c>
      <c r="H374" s="141">
        <v>5000</v>
      </c>
      <c r="I374" s="141">
        <f t="shared" si="19"/>
        <v>0</v>
      </c>
      <c r="J374" s="141">
        <v>0</v>
      </c>
    </row>
    <row r="375" spans="1:10" ht="25.5">
      <c r="A375" s="99">
        <f t="shared" si="20"/>
        <v>363</v>
      </c>
      <c r="B375" s="144" t="s">
        <v>1011</v>
      </c>
      <c r="C375" s="148" t="s">
        <v>92</v>
      </c>
      <c r="D375" s="148" t="s">
        <v>233</v>
      </c>
      <c r="E375" s="148" t="s">
        <v>629</v>
      </c>
      <c r="F375" s="148" t="s">
        <v>693</v>
      </c>
      <c r="G375" s="141">
        <f t="shared" si="18"/>
        <v>5</v>
      </c>
      <c r="H375" s="141">
        <v>5000</v>
      </c>
      <c r="I375" s="141">
        <f t="shared" si="19"/>
        <v>0</v>
      </c>
      <c r="J375" s="141">
        <v>0</v>
      </c>
    </row>
    <row r="376" spans="1:10" ht="12.75">
      <c r="A376" s="99">
        <f t="shared" si="20"/>
        <v>364</v>
      </c>
      <c r="B376" s="144" t="s">
        <v>1220</v>
      </c>
      <c r="C376" s="148" t="s">
        <v>92</v>
      </c>
      <c r="D376" s="148" t="s">
        <v>234</v>
      </c>
      <c r="E376" s="148" t="s">
        <v>113</v>
      </c>
      <c r="F376" s="148" t="s">
        <v>101</v>
      </c>
      <c r="G376" s="141">
        <f t="shared" si="18"/>
        <v>6478.63</v>
      </c>
      <c r="H376" s="141">
        <v>6478630</v>
      </c>
      <c r="I376" s="141">
        <f t="shared" si="19"/>
        <v>6805.91</v>
      </c>
      <c r="J376" s="141">
        <v>6805910</v>
      </c>
    </row>
    <row r="377" spans="1:10" ht="38.25">
      <c r="A377" s="99">
        <f t="shared" si="20"/>
        <v>365</v>
      </c>
      <c r="B377" s="144" t="s">
        <v>1185</v>
      </c>
      <c r="C377" s="148" t="s">
        <v>92</v>
      </c>
      <c r="D377" s="148" t="s">
        <v>234</v>
      </c>
      <c r="E377" s="148" t="s">
        <v>764</v>
      </c>
      <c r="F377" s="148" t="s">
        <v>101</v>
      </c>
      <c r="G377" s="141">
        <f t="shared" si="18"/>
        <v>6478.63</v>
      </c>
      <c r="H377" s="141">
        <v>6478630</v>
      </c>
      <c r="I377" s="141">
        <f t="shared" si="19"/>
        <v>6805.91</v>
      </c>
      <c r="J377" s="141">
        <v>6805910</v>
      </c>
    </row>
    <row r="378" spans="1:10" ht="51">
      <c r="A378" s="99">
        <f t="shared" si="20"/>
        <v>366</v>
      </c>
      <c r="B378" s="144" t="s">
        <v>1221</v>
      </c>
      <c r="C378" s="148" t="s">
        <v>92</v>
      </c>
      <c r="D378" s="148" t="s">
        <v>234</v>
      </c>
      <c r="E378" s="148" t="s">
        <v>643</v>
      </c>
      <c r="F378" s="148" t="s">
        <v>101</v>
      </c>
      <c r="G378" s="141">
        <f t="shared" si="18"/>
        <v>6478.63</v>
      </c>
      <c r="H378" s="141">
        <v>6478630</v>
      </c>
      <c r="I378" s="141">
        <f t="shared" si="19"/>
        <v>6805.91</v>
      </c>
      <c r="J378" s="141">
        <v>6805910</v>
      </c>
    </row>
    <row r="379" spans="1:10" ht="51">
      <c r="A379" s="99">
        <f t="shared" si="20"/>
        <v>367</v>
      </c>
      <c r="B379" s="144" t="s">
        <v>1222</v>
      </c>
      <c r="C379" s="148" t="s">
        <v>92</v>
      </c>
      <c r="D379" s="148" t="s">
        <v>234</v>
      </c>
      <c r="E379" s="148" t="s">
        <v>644</v>
      </c>
      <c r="F379" s="148" t="s">
        <v>101</v>
      </c>
      <c r="G379" s="141">
        <f t="shared" si="18"/>
        <v>5819.21</v>
      </c>
      <c r="H379" s="141">
        <v>5819210</v>
      </c>
      <c r="I379" s="141">
        <f t="shared" si="19"/>
        <v>6113.38</v>
      </c>
      <c r="J379" s="141">
        <v>6113380</v>
      </c>
    </row>
    <row r="380" spans="1:10" ht="25.5">
      <c r="A380" s="99">
        <f t="shared" si="20"/>
        <v>368</v>
      </c>
      <c r="B380" s="144" t="s">
        <v>1040</v>
      </c>
      <c r="C380" s="148" t="s">
        <v>92</v>
      </c>
      <c r="D380" s="148" t="s">
        <v>234</v>
      </c>
      <c r="E380" s="148" t="s">
        <v>644</v>
      </c>
      <c r="F380" s="148" t="s">
        <v>694</v>
      </c>
      <c r="G380" s="141">
        <f t="shared" si="18"/>
        <v>4217.555</v>
      </c>
      <c r="H380" s="141">
        <v>4217555</v>
      </c>
      <c r="I380" s="141">
        <f t="shared" si="19"/>
        <v>4428.433</v>
      </c>
      <c r="J380" s="141">
        <v>4428433</v>
      </c>
    </row>
    <row r="381" spans="1:10" ht="25.5">
      <c r="A381" s="99">
        <f t="shared" si="20"/>
        <v>369</v>
      </c>
      <c r="B381" s="144" t="s">
        <v>1011</v>
      </c>
      <c r="C381" s="148" t="s">
        <v>92</v>
      </c>
      <c r="D381" s="148" t="s">
        <v>234</v>
      </c>
      <c r="E381" s="148" t="s">
        <v>644</v>
      </c>
      <c r="F381" s="148" t="s">
        <v>693</v>
      </c>
      <c r="G381" s="141">
        <f t="shared" si="18"/>
        <v>1599.155</v>
      </c>
      <c r="H381" s="141">
        <v>1599155</v>
      </c>
      <c r="I381" s="141">
        <f t="shared" si="19"/>
        <v>1682.447</v>
      </c>
      <c r="J381" s="141">
        <v>1682447</v>
      </c>
    </row>
    <row r="382" spans="1:10" ht="12.75">
      <c r="A382" s="99">
        <f t="shared" si="20"/>
        <v>370</v>
      </c>
      <c r="B382" s="144" t="s">
        <v>1041</v>
      </c>
      <c r="C382" s="148" t="s">
        <v>92</v>
      </c>
      <c r="D382" s="148" t="s">
        <v>234</v>
      </c>
      <c r="E382" s="148" t="s">
        <v>644</v>
      </c>
      <c r="F382" s="148" t="s">
        <v>695</v>
      </c>
      <c r="G382" s="141">
        <f t="shared" si="18"/>
        <v>2.5</v>
      </c>
      <c r="H382" s="141">
        <v>2500</v>
      </c>
      <c r="I382" s="141">
        <f t="shared" si="19"/>
        <v>2.5</v>
      </c>
      <c r="J382" s="141">
        <v>2500</v>
      </c>
    </row>
    <row r="383" spans="1:10" ht="63.75">
      <c r="A383" s="99">
        <f t="shared" si="20"/>
        <v>371</v>
      </c>
      <c r="B383" s="144" t="s">
        <v>1223</v>
      </c>
      <c r="C383" s="148" t="s">
        <v>92</v>
      </c>
      <c r="D383" s="148" t="s">
        <v>234</v>
      </c>
      <c r="E383" s="148" t="s">
        <v>645</v>
      </c>
      <c r="F383" s="148" t="s">
        <v>101</v>
      </c>
      <c r="G383" s="141">
        <f t="shared" si="18"/>
        <v>659.42</v>
      </c>
      <c r="H383" s="141">
        <v>659420</v>
      </c>
      <c r="I383" s="141">
        <f t="shared" si="19"/>
        <v>692.53</v>
      </c>
      <c r="J383" s="141">
        <v>692530</v>
      </c>
    </row>
    <row r="384" spans="1:10" ht="25.5">
      <c r="A384" s="99">
        <f t="shared" si="20"/>
        <v>372</v>
      </c>
      <c r="B384" s="144" t="s">
        <v>1011</v>
      </c>
      <c r="C384" s="148" t="s">
        <v>92</v>
      </c>
      <c r="D384" s="148" t="s">
        <v>234</v>
      </c>
      <c r="E384" s="148" t="s">
        <v>645</v>
      </c>
      <c r="F384" s="148" t="s">
        <v>693</v>
      </c>
      <c r="G384" s="141">
        <f t="shared" si="18"/>
        <v>659.42</v>
      </c>
      <c r="H384" s="141">
        <v>659420</v>
      </c>
      <c r="I384" s="141">
        <f t="shared" si="19"/>
        <v>692.53</v>
      </c>
      <c r="J384" s="141">
        <v>692530</v>
      </c>
    </row>
    <row r="385" spans="1:10" ht="38.25">
      <c r="A385" s="112">
        <f t="shared" si="20"/>
        <v>373</v>
      </c>
      <c r="B385" s="113" t="s">
        <v>1224</v>
      </c>
      <c r="C385" s="111" t="s">
        <v>96</v>
      </c>
      <c r="D385" s="111" t="s">
        <v>102</v>
      </c>
      <c r="E385" s="111" t="s">
        <v>113</v>
      </c>
      <c r="F385" s="111" t="s">
        <v>101</v>
      </c>
      <c r="G385" s="109">
        <f t="shared" si="18"/>
        <v>77620.2</v>
      </c>
      <c r="H385" s="141">
        <v>77620200</v>
      </c>
      <c r="I385" s="109">
        <f t="shared" si="19"/>
        <v>71508.33</v>
      </c>
      <c r="J385" s="141">
        <v>71508330</v>
      </c>
    </row>
    <row r="386" spans="1:10" ht="12.75">
      <c r="A386" s="99">
        <f t="shared" si="20"/>
        <v>374</v>
      </c>
      <c r="B386" s="144" t="s">
        <v>1148</v>
      </c>
      <c r="C386" s="148" t="s">
        <v>96</v>
      </c>
      <c r="D386" s="148" t="s">
        <v>230</v>
      </c>
      <c r="E386" s="148" t="s">
        <v>113</v>
      </c>
      <c r="F386" s="148" t="s">
        <v>101</v>
      </c>
      <c r="G386" s="141">
        <f t="shared" si="18"/>
        <v>47459.6</v>
      </c>
      <c r="H386" s="141">
        <v>47459600</v>
      </c>
      <c r="I386" s="141">
        <f t="shared" si="19"/>
        <v>42572.33</v>
      </c>
      <c r="J386" s="141">
        <v>42572330</v>
      </c>
    </row>
    <row r="387" spans="1:10" ht="12.75">
      <c r="A387" s="99">
        <f t="shared" si="20"/>
        <v>375</v>
      </c>
      <c r="B387" s="144" t="s">
        <v>1195</v>
      </c>
      <c r="C387" s="148" t="s">
        <v>96</v>
      </c>
      <c r="D387" s="148" t="s">
        <v>232</v>
      </c>
      <c r="E387" s="148" t="s">
        <v>113</v>
      </c>
      <c r="F387" s="148" t="s">
        <v>101</v>
      </c>
      <c r="G387" s="141">
        <f t="shared" si="18"/>
        <v>44902.1</v>
      </c>
      <c r="H387" s="141">
        <v>44902100</v>
      </c>
      <c r="I387" s="141">
        <f t="shared" si="19"/>
        <v>39964.63</v>
      </c>
      <c r="J387" s="141">
        <v>39964630</v>
      </c>
    </row>
    <row r="388" spans="1:10" ht="51">
      <c r="A388" s="99">
        <f t="shared" si="20"/>
        <v>376</v>
      </c>
      <c r="B388" s="144" t="s">
        <v>1225</v>
      </c>
      <c r="C388" s="148" t="s">
        <v>96</v>
      </c>
      <c r="D388" s="148" t="s">
        <v>232</v>
      </c>
      <c r="E388" s="148" t="s">
        <v>765</v>
      </c>
      <c r="F388" s="148" t="s">
        <v>101</v>
      </c>
      <c r="G388" s="141">
        <f t="shared" si="18"/>
        <v>44902.1</v>
      </c>
      <c r="H388" s="141">
        <v>44902100</v>
      </c>
      <c r="I388" s="141">
        <f t="shared" si="19"/>
        <v>39964.63</v>
      </c>
      <c r="J388" s="141">
        <v>39964630</v>
      </c>
    </row>
    <row r="389" spans="1:10" ht="25.5">
      <c r="A389" s="99">
        <f t="shared" si="20"/>
        <v>377</v>
      </c>
      <c r="B389" s="144" t="s">
        <v>1226</v>
      </c>
      <c r="C389" s="148" t="s">
        <v>96</v>
      </c>
      <c r="D389" s="148" t="s">
        <v>232</v>
      </c>
      <c r="E389" s="148" t="s">
        <v>615</v>
      </c>
      <c r="F389" s="148" t="s">
        <v>101</v>
      </c>
      <c r="G389" s="141">
        <f t="shared" si="18"/>
        <v>44902.1</v>
      </c>
      <c r="H389" s="141">
        <v>44902100</v>
      </c>
      <c r="I389" s="141">
        <f t="shared" si="19"/>
        <v>39964.63</v>
      </c>
      <c r="J389" s="141">
        <v>39964630</v>
      </c>
    </row>
    <row r="390" spans="1:10" ht="38.25">
      <c r="A390" s="99">
        <f t="shared" si="20"/>
        <v>378</v>
      </c>
      <c r="B390" s="144" t="s">
        <v>1227</v>
      </c>
      <c r="C390" s="148" t="s">
        <v>96</v>
      </c>
      <c r="D390" s="148" t="s">
        <v>232</v>
      </c>
      <c r="E390" s="148" t="s">
        <v>616</v>
      </c>
      <c r="F390" s="148" t="s">
        <v>101</v>
      </c>
      <c r="G390" s="141">
        <f t="shared" si="18"/>
        <v>5000</v>
      </c>
      <c r="H390" s="141">
        <v>5000000</v>
      </c>
      <c r="I390" s="141">
        <f t="shared" si="19"/>
        <v>0</v>
      </c>
      <c r="J390" s="141">
        <v>0</v>
      </c>
    </row>
    <row r="391" spans="1:10" ht="25.5">
      <c r="A391" s="99">
        <f t="shared" si="20"/>
        <v>379</v>
      </c>
      <c r="B391" s="144" t="s">
        <v>1011</v>
      </c>
      <c r="C391" s="148" t="s">
        <v>96</v>
      </c>
      <c r="D391" s="148" t="s">
        <v>232</v>
      </c>
      <c r="E391" s="148" t="s">
        <v>616</v>
      </c>
      <c r="F391" s="148" t="s">
        <v>693</v>
      </c>
      <c r="G391" s="141">
        <f t="shared" si="18"/>
        <v>5000</v>
      </c>
      <c r="H391" s="141">
        <v>5000000</v>
      </c>
      <c r="I391" s="141">
        <f t="shared" si="19"/>
        <v>0</v>
      </c>
      <c r="J391" s="141">
        <v>0</v>
      </c>
    </row>
    <row r="392" spans="1:10" ht="25.5">
      <c r="A392" s="99">
        <f t="shared" si="20"/>
        <v>380</v>
      </c>
      <c r="B392" s="144" t="s">
        <v>1228</v>
      </c>
      <c r="C392" s="148" t="s">
        <v>96</v>
      </c>
      <c r="D392" s="148" t="s">
        <v>232</v>
      </c>
      <c r="E392" s="148" t="s">
        <v>617</v>
      </c>
      <c r="F392" s="148" t="s">
        <v>101</v>
      </c>
      <c r="G392" s="141">
        <f t="shared" si="18"/>
        <v>37653.8</v>
      </c>
      <c r="H392" s="141">
        <v>37653800</v>
      </c>
      <c r="I392" s="141">
        <f t="shared" si="19"/>
        <v>39517.6</v>
      </c>
      <c r="J392" s="141">
        <v>39517600</v>
      </c>
    </row>
    <row r="393" spans="1:10" ht="25.5">
      <c r="A393" s="99">
        <f t="shared" si="20"/>
        <v>381</v>
      </c>
      <c r="B393" s="144" t="s">
        <v>1040</v>
      </c>
      <c r="C393" s="148" t="s">
        <v>96</v>
      </c>
      <c r="D393" s="148" t="s">
        <v>232</v>
      </c>
      <c r="E393" s="148" t="s">
        <v>617</v>
      </c>
      <c r="F393" s="148" t="s">
        <v>694</v>
      </c>
      <c r="G393" s="141">
        <f t="shared" si="18"/>
        <v>32899.7</v>
      </c>
      <c r="H393" s="141">
        <v>32899700</v>
      </c>
      <c r="I393" s="141">
        <f t="shared" si="19"/>
        <v>34479.5</v>
      </c>
      <c r="J393" s="141">
        <v>34479500</v>
      </c>
    </row>
    <row r="394" spans="1:10" ht="25.5">
      <c r="A394" s="99">
        <f t="shared" si="20"/>
        <v>382</v>
      </c>
      <c r="B394" s="144" t="s">
        <v>1011</v>
      </c>
      <c r="C394" s="148" t="s">
        <v>96</v>
      </c>
      <c r="D394" s="148" t="s">
        <v>232</v>
      </c>
      <c r="E394" s="148" t="s">
        <v>617</v>
      </c>
      <c r="F394" s="148" t="s">
        <v>693</v>
      </c>
      <c r="G394" s="141">
        <f t="shared" si="18"/>
        <v>4708.4</v>
      </c>
      <c r="H394" s="141">
        <v>4708400</v>
      </c>
      <c r="I394" s="141">
        <f t="shared" si="19"/>
        <v>4990.1</v>
      </c>
      <c r="J394" s="141">
        <v>4990100</v>
      </c>
    </row>
    <row r="395" spans="1:10" ht="12.75">
      <c r="A395" s="99">
        <f t="shared" si="20"/>
        <v>383</v>
      </c>
      <c r="B395" s="144" t="s">
        <v>1041</v>
      </c>
      <c r="C395" s="148" t="s">
        <v>96</v>
      </c>
      <c r="D395" s="148" t="s">
        <v>232</v>
      </c>
      <c r="E395" s="148" t="s">
        <v>617</v>
      </c>
      <c r="F395" s="148" t="s">
        <v>695</v>
      </c>
      <c r="G395" s="141">
        <f t="shared" si="18"/>
        <v>45.7</v>
      </c>
      <c r="H395" s="141">
        <v>45700</v>
      </c>
      <c r="I395" s="141">
        <f t="shared" si="19"/>
        <v>48</v>
      </c>
      <c r="J395" s="141">
        <v>48000</v>
      </c>
    </row>
    <row r="396" spans="1:10" ht="38.25">
      <c r="A396" s="99">
        <f t="shared" si="20"/>
        <v>384</v>
      </c>
      <c r="B396" s="144" t="s">
        <v>1229</v>
      </c>
      <c r="C396" s="148" t="s">
        <v>96</v>
      </c>
      <c r="D396" s="148" t="s">
        <v>232</v>
      </c>
      <c r="E396" s="148" t="s">
        <v>618</v>
      </c>
      <c r="F396" s="148" t="s">
        <v>101</v>
      </c>
      <c r="G396" s="141">
        <f t="shared" si="18"/>
        <v>2248.3</v>
      </c>
      <c r="H396" s="141">
        <v>2248300</v>
      </c>
      <c r="I396" s="141">
        <f t="shared" si="19"/>
        <v>447.03</v>
      </c>
      <c r="J396" s="141">
        <v>447030</v>
      </c>
    </row>
    <row r="397" spans="1:10" ht="25.5">
      <c r="A397" s="99">
        <f t="shared" si="20"/>
        <v>385</v>
      </c>
      <c r="B397" s="144" t="s">
        <v>1011</v>
      </c>
      <c r="C397" s="148" t="s">
        <v>96</v>
      </c>
      <c r="D397" s="148" t="s">
        <v>232</v>
      </c>
      <c r="E397" s="148" t="s">
        <v>618</v>
      </c>
      <c r="F397" s="148" t="s">
        <v>693</v>
      </c>
      <c r="G397" s="141">
        <f t="shared" si="18"/>
        <v>2248.3</v>
      </c>
      <c r="H397" s="141">
        <v>2248300</v>
      </c>
      <c r="I397" s="141">
        <f t="shared" si="19"/>
        <v>447.03</v>
      </c>
      <c r="J397" s="141">
        <v>447030</v>
      </c>
    </row>
    <row r="398" spans="1:10" ht="12.75">
      <c r="A398" s="99">
        <f t="shared" si="20"/>
        <v>386</v>
      </c>
      <c r="B398" s="144" t="s">
        <v>1208</v>
      </c>
      <c r="C398" s="148" t="s">
        <v>96</v>
      </c>
      <c r="D398" s="148" t="s">
        <v>233</v>
      </c>
      <c r="E398" s="148" t="s">
        <v>113</v>
      </c>
      <c r="F398" s="148" t="s">
        <v>101</v>
      </c>
      <c r="G398" s="141">
        <f t="shared" si="18"/>
        <v>2557.5</v>
      </c>
      <c r="H398" s="141">
        <v>2557500</v>
      </c>
      <c r="I398" s="141">
        <f t="shared" si="19"/>
        <v>2607.7</v>
      </c>
      <c r="J398" s="141">
        <v>2607700</v>
      </c>
    </row>
    <row r="399" spans="1:10" ht="51">
      <c r="A399" s="99">
        <f t="shared" si="20"/>
        <v>387</v>
      </c>
      <c r="B399" s="144" t="s">
        <v>1225</v>
      </c>
      <c r="C399" s="148" t="s">
        <v>96</v>
      </c>
      <c r="D399" s="148" t="s">
        <v>233</v>
      </c>
      <c r="E399" s="148" t="s">
        <v>765</v>
      </c>
      <c r="F399" s="148" t="s">
        <v>101</v>
      </c>
      <c r="G399" s="141">
        <f t="shared" si="18"/>
        <v>2557.5</v>
      </c>
      <c r="H399" s="141">
        <v>2557500</v>
      </c>
      <c r="I399" s="141">
        <f t="shared" si="19"/>
        <v>2607.7</v>
      </c>
      <c r="J399" s="141">
        <v>2607700</v>
      </c>
    </row>
    <row r="400" spans="1:10" ht="25.5">
      <c r="A400" s="99">
        <f t="shared" si="20"/>
        <v>388</v>
      </c>
      <c r="B400" s="144" t="s">
        <v>1230</v>
      </c>
      <c r="C400" s="148" t="s">
        <v>96</v>
      </c>
      <c r="D400" s="148" t="s">
        <v>233</v>
      </c>
      <c r="E400" s="148" t="s">
        <v>630</v>
      </c>
      <c r="F400" s="148" t="s">
        <v>101</v>
      </c>
      <c r="G400" s="141">
        <f t="shared" si="18"/>
        <v>1803.5</v>
      </c>
      <c r="H400" s="141">
        <v>1803500</v>
      </c>
      <c r="I400" s="141">
        <f t="shared" si="19"/>
        <v>1853.7</v>
      </c>
      <c r="J400" s="141">
        <v>1853700</v>
      </c>
    </row>
    <row r="401" spans="1:10" ht="38.25">
      <c r="A401" s="99">
        <f t="shared" si="20"/>
        <v>389</v>
      </c>
      <c r="B401" s="144" t="s">
        <v>1231</v>
      </c>
      <c r="C401" s="148" t="s">
        <v>96</v>
      </c>
      <c r="D401" s="148" t="s">
        <v>233</v>
      </c>
      <c r="E401" s="148" t="s">
        <v>631</v>
      </c>
      <c r="F401" s="148" t="s">
        <v>101</v>
      </c>
      <c r="G401" s="141">
        <f t="shared" si="18"/>
        <v>100</v>
      </c>
      <c r="H401" s="141">
        <v>100000</v>
      </c>
      <c r="I401" s="141">
        <f t="shared" si="19"/>
        <v>135</v>
      </c>
      <c r="J401" s="141">
        <v>135000</v>
      </c>
    </row>
    <row r="402" spans="1:10" ht="25.5">
      <c r="A402" s="99">
        <f t="shared" si="20"/>
        <v>390</v>
      </c>
      <c r="B402" s="144" t="s">
        <v>1011</v>
      </c>
      <c r="C402" s="148" t="s">
        <v>96</v>
      </c>
      <c r="D402" s="148" t="s">
        <v>233</v>
      </c>
      <c r="E402" s="148" t="s">
        <v>631</v>
      </c>
      <c r="F402" s="148" t="s">
        <v>693</v>
      </c>
      <c r="G402" s="141">
        <f t="shared" si="18"/>
        <v>100</v>
      </c>
      <c r="H402" s="141">
        <v>100000</v>
      </c>
      <c r="I402" s="141">
        <f t="shared" si="19"/>
        <v>135</v>
      </c>
      <c r="J402" s="141">
        <v>135000</v>
      </c>
    </row>
    <row r="403" spans="1:10" ht="38.25">
      <c r="A403" s="99">
        <f t="shared" si="20"/>
        <v>391</v>
      </c>
      <c r="B403" s="144" t="s">
        <v>1232</v>
      </c>
      <c r="C403" s="148" t="s">
        <v>96</v>
      </c>
      <c r="D403" s="148" t="s">
        <v>233</v>
      </c>
      <c r="E403" s="148" t="s">
        <v>632</v>
      </c>
      <c r="F403" s="148" t="s">
        <v>101</v>
      </c>
      <c r="G403" s="141">
        <f t="shared" si="18"/>
        <v>35</v>
      </c>
      <c r="H403" s="141">
        <v>35000</v>
      </c>
      <c r="I403" s="141">
        <f t="shared" si="19"/>
        <v>0</v>
      </c>
      <c r="J403" s="141">
        <v>0</v>
      </c>
    </row>
    <row r="404" spans="1:10" ht="25.5">
      <c r="A404" s="99">
        <f t="shared" si="20"/>
        <v>392</v>
      </c>
      <c r="B404" s="144" t="s">
        <v>1011</v>
      </c>
      <c r="C404" s="148" t="s">
        <v>96</v>
      </c>
      <c r="D404" s="148" t="s">
        <v>233</v>
      </c>
      <c r="E404" s="148" t="s">
        <v>632</v>
      </c>
      <c r="F404" s="148" t="s">
        <v>693</v>
      </c>
      <c r="G404" s="141">
        <f t="shared" si="18"/>
        <v>35</v>
      </c>
      <c r="H404" s="141">
        <v>35000</v>
      </c>
      <c r="I404" s="141">
        <f t="shared" si="19"/>
        <v>0</v>
      </c>
      <c r="J404" s="141">
        <v>0</v>
      </c>
    </row>
    <row r="405" spans="1:10" ht="25.5">
      <c r="A405" s="99">
        <f t="shared" si="20"/>
        <v>393</v>
      </c>
      <c r="B405" s="144" t="s">
        <v>1233</v>
      </c>
      <c r="C405" s="148" t="s">
        <v>96</v>
      </c>
      <c r="D405" s="148" t="s">
        <v>233</v>
      </c>
      <c r="E405" s="148" t="s">
        <v>633</v>
      </c>
      <c r="F405" s="148" t="s">
        <v>101</v>
      </c>
      <c r="G405" s="141">
        <f t="shared" si="18"/>
        <v>665</v>
      </c>
      <c r="H405" s="141">
        <v>665000</v>
      </c>
      <c r="I405" s="141">
        <f t="shared" si="19"/>
        <v>665</v>
      </c>
      <c r="J405" s="141">
        <v>665000</v>
      </c>
    </row>
    <row r="406" spans="1:10" ht="25.5">
      <c r="A406" s="99">
        <f t="shared" si="20"/>
        <v>394</v>
      </c>
      <c r="B406" s="144" t="s">
        <v>1040</v>
      </c>
      <c r="C406" s="148" t="s">
        <v>96</v>
      </c>
      <c r="D406" s="148" t="s">
        <v>233</v>
      </c>
      <c r="E406" s="148" t="s">
        <v>633</v>
      </c>
      <c r="F406" s="148" t="s">
        <v>694</v>
      </c>
      <c r="G406" s="141">
        <f t="shared" si="18"/>
        <v>120</v>
      </c>
      <c r="H406" s="141">
        <v>120000</v>
      </c>
      <c r="I406" s="141">
        <f t="shared" si="19"/>
        <v>120</v>
      </c>
      <c r="J406" s="141">
        <v>120000</v>
      </c>
    </row>
    <row r="407" spans="1:10" ht="25.5">
      <c r="A407" s="99">
        <f t="shared" si="20"/>
        <v>395</v>
      </c>
      <c r="B407" s="144" t="s">
        <v>1011</v>
      </c>
      <c r="C407" s="148" t="s">
        <v>96</v>
      </c>
      <c r="D407" s="148" t="s">
        <v>233</v>
      </c>
      <c r="E407" s="148" t="s">
        <v>633</v>
      </c>
      <c r="F407" s="148" t="s">
        <v>693</v>
      </c>
      <c r="G407" s="141">
        <f t="shared" si="18"/>
        <v>545</v>
      </c>
      <c r="H407" s="141">
        <v>545000</v>
      </c>
      <c r="I407" s="141">
        <f t="shared" si="19"/>
        <v>545</v>
      </c>
      <c r="J407" s="141">
        <v>545000</v>
      </c>
    </row>
    <row r="408" spans="1:10" ht="38.25">
      <c r="A408" s="99">
        <f t="shared" si="20"/>
        <v>396</v>
      </c>
      <c r="B408" s="144" t="s">
        <v>1234</v>
      </c>
      <c r="C408" s="148" t="s">
        <v>96</v>
      </c>
      <c r="D408" s="148" t="s">
        <v>233</v>
      </c>
      <c r="E408" s="148" t="s">
        <v>634</v>
      </c>
      <c r="F408" s="148" t="s">
        <v>101</v>
      </c>
      <c r="G408" s="141">
        <f t="shared" si="18"/>
        <v>1003.5</v>
      </c>
      <c r="H408" s="141">
        <v>1003500</v>
      </c>
      <c r="I408" s="141">
        <f t="shared" si="19"/>
        <v>1053.7</v>
      </c>
      <c r="J408" s="141">
        <v>1053700</v>
      </c>
    </row>
    <row r="409" spans="1:10" ht="25.5">
      <c r="A409" s="99">
        <f t="shared" si="20"/>
        <v>397</v>
      </c>
      <c r="B409" s="144" t="s">
        <v>1040</v>
      </c>
      <c r="C409" s="148" t="s">
        <v>96</v>
      </c>
      <c r="D409" s="148" t="s">
        <v>233</v>
      </c>
      <c r="E409" s="148" t="s">
        <v>634</v>
      </c>
      <c r="F409" s="148" t="s">
        <v>694</v>
      </c>
      <c r="G409" s="141">
        <f t="shared" si="18"/>
        <v>876.6</v>
      </c>
      <c r="H409" s="141">
        <v>876600</v>
      </c>
      <c r="I409" s="141">
        <f t="shared" si="19"/>
        <v>920.4</v>
      </c>
      <c r="J409" s="141">
        <v>920400</v>
      </c>
    </row>
    <row r="410" spans="1:10" ht="25.5">
      <c r="A410" s="99">
        <f t="shared" si="20"/>
        <v>398</v>
      </c>
      <c r="B410" s="144" t="s">
        <v>1011</v>
      </c>
      <c r="C410" s="148" t="s">
        <v>96</v>
      </c>
      <c r="D410" s="148" t="s">
        <v>233</v>
      </c>
      <c r="E410" s="148" t="s">
        <v>634</v>
      </c>
      <c r="F410" s="148" t="s">
        <v>693</v>
      </c>
      <c r="G410" s="141">
        <f t="shared" si="18"/>
        <v>126.9</v>
      </c>
      <c r="H410" s="141">
        <v>126900</v>
      </c>
      <c r="I410" s="141">
        <f t="shared" si="19"/>
        <v>133.3</v>
      </c>
      <c r="J410" s="141">
        <v>133300</v>
      </c>
    </row>
    <row r="411" spans="1:10" ht="25.5">
      <c r="A411" s="99">
        <f t="shared" si="20"/>
        <v>399</v>
      </c>
      <c r="B411" s="144" t="s">
        <v>1235</v>
      </c>
      <c r="C411" s="148" t="s">
        <v>96</v>
      </c>
      <c r="D411" s="148" t="s">
        <v>233</v>
      </c>
      <c r="E411" s="148" t="s">
        <v>635</v>
      </c>
      <c r="F411" s="148" t="s">
        <v>101</v>
      </c>
      <c r="G411" s="141">
        <f aca="true" t="shared" si="21" ref="G411:G472">H411/1000</f>
        <v>754</v>
      </c>
      <c r="H411" s="141">
        <v>754000</v>
      </c>
      <c r="I411" s="141">
        <f aca="true" t="shared" si="22" ref="I411:I472">J411/1000</f>
        <v>754</v>
      </c>
      <c r="J411" s="141">
        <v>754000</v>
      </c>
    </row>
    <row r="412" spans="1:10" ht="51">
      <c r="A412" s="99">
        <f t="shared" si="20"/>
        <v>400</v>
      </c>
      <c r="B412" s="144" t="s">
        <v>1236</v>
      </c>
      <c r="C412" s="148" t="s">
        <v>96</v>
      </c>
      <c r="D412" s="148" t="s">
        <v>233</v>
      </c>
      <c r="E412" s="148" t="s">
        <v>636</v>
      </c>
      <c r="F412" s="148" t="s">
        <v>101</v>
      </c>
      <c r="G412" s="141">
        <f t="shared" si="21"/>
        <v>185</v>
      </c>
      <c r="H412" s="141">
        <v>185000</v>
      </c>
      <c r="I412" s="141">
        <f t="shared" si="22"/>
        <v>185</v>
      </c>
      <c r="J412" s="141">
        <v>185000</v>
      </c>
    </row>
    <row r="413" spans="1:10" ht="25.5">
      <c r="A413" s="99">
        <f t="shared" si="20"/>
        <v>401</v>
      </c>
      <c r="B413" s="144" t="s">
        <v>1011</v>
      </c>
      <c r="C413" s="148" t="s">
        <v>96</v>
      </c>
      <c r="D413" s="148" t="s">
        <v>233</v>
      </c>
      <c r="E413" s="148" t="s">
        <v>636</v>
      </c>
      <c r="F413" s="148" t="s">
        <v>693</v>
      </c>
      <c r="G413" s="141">
        <f t="shared" si="21"/>
        <v>185</v>
      </c>
      <c r="H413" s="141">
        <v>185000</v>
      </c>
      <c r="I413" s="141">
        <f t="shared" si="22"/>
        <v>185</v>
      </c>
      <c r="J413" s="141">
        <v>185000</v>
      </c>
    </row>
    <row r="414" spans="1:10" ht="25.5">
      <c r="A414" s="99">
        <f t="shared" si="20"/>
        <v>402</v>
      </c>
      <c r="B414" s="144" t="s">
        <v>1237</v>
      </c>
      <c r="C414" s="148" t="s">
        <v>96</v>
      </c>
      <c r="D414" s="148" t="s">
        <v>233</v>
      </c>
      <c r="E414" s="148" t="s">
        <v>637</v>
      </c>
      <c r="F414" s="148" t="s">
        <v>101</v>
      </c>
      <c r="G414" s="141">
        <f t="shared" si="21"/>
        <v>50</v>
      </c>
      <c r="H414" s="141">
        <v>50000</v>
      </c>
      <c r="I414" s="141">
        <f t="shared" si="22"/>
        <v>50</v>
      </c>
      <c r="J414" s="141">
        <v>50000</v>
      </c>
    </row>
    <row r="415" spans="1:10" ht="25.5">
      <c r="A415" s="99">
        <f t="shared" si="20"/>
        <v>403</v>
      </c>
      <c r="B415" s="144" t="s">
        <v>1011</v>
      </c>
      <c r="C415" s="148" t="s">
        <v>96</v>
      </c>
      <c r="D415" s="148" t="s">
        <v>233</v>
      </c>
      <c r="E415" s="148" t="s">
        <v>637</v>
      </c>
      <c r="F415" s="148" t="s">
        <v>693</v>
      </c>
      <c r="G415" s="141">
        <f t="shared" si="21"/>
        <v>50</v>
      </c>
      <c r="H415" s="141">
        <v>50000</v>
      </c>
      <c r="I415" s="141">
        <f t="shared" si="22"/>
        <v>50</v>
      </c>
      <c r="J415" s="141">
        <v>50000</v>
      </c>
    </row>
    <row r="416" spans="1:10" ht="63.75">
      <c r="A416" s="99">
        <f t="shared" si="20"/>
        <v>404</v>
      </c>
      <c r="B416" s="144" t="s">
        <v>1238</v>
      </c>
      <c r="C416" s="148" t="s">
        <v>96</v>
      </c>
      <c r="D416" s="148" t="s">
        <v>233</v>
      </c>
      <c r="E416" s="148" t="s">
        <v>638</v>
      </c>
      <c r="F416" s="148" t="s">
        <v>101</v>
      </c>
      <c r="G416" s="141">
        <f t="shared" si="21"/>
        <v>90</v>
      </c>
      <c r="H416" s="141">
        <v>90000</v>
      </c>
      <c r="I416" s="141">
        <f t="shared" si="22"/>
        <v>90</v>
      </c>
      <c r="J416" s="141">
        <v>90000</v>
      </c>
    </row>
    <row r="417" spans="1:10" ht="25.5">
      <c r="A417" s="99">
        <f t="shared" si="20"/>
        <v>405</v>
      </c>
      <c r="B417" s="144" t="s">
        <v>1011</v>
      </c>
      <c r="C417" s="148" t="s">
        <v>96</v>
      </c>
      <c r="D417" s="148" t="s">
        <v>233</v>
      </c>
      <c r="E417" s="148" t="s">
        <v>638</v>
      </c>
      <c r="F417" s="148" t="s">
        <v>693</v>
      </c>
      <c r="G417" s="141">
        <f t="shared" si="21"/>
        <v>90</v>
      </c>
      <c r="H417" s="141">
        <v>90000</v>
      </c>
      <c r="I417" s="141">
        <f t="shared" si="22"/>
        <v>90</v>
      </c>
      <c r="J417" s="141">
        <v>90000</v>
      </c>
    </row>
    <row r="418" spans="1:10" ht="38.25">
      <c r="A418" s="99">
        <f t="shared" si="20"/>
        <v>406</v>
      </c>
      <c r="B418" s="144" t="s">
        <v>1239</v>
      </c>
      <c r="C418" s="148" t="s">
        <v>96</v>
      </c>
      <c r="D418" s="148" t="s">
        <v>233</v>
      </c>
      <c r="E418" s="148" t="s">
        <v>639</v>
      </c>
      <c r="F418" s="148" t="s">
        <v>101</v>
      </c>
      <c r="G418" s="141">
        <f t="shared" si="21"/>
        <v>42</v>
      </c>
      <c r="H418" s="141">
        <v>42000</v>
      </c>
      <c r="I418" s="141">
        <f t="shared" si="22"/>
        <v>42</v>
      </c>
      <c r="J418" s="141">
        <v>42000</v>
      </c>
    </row>
    <row r="419" spans="1:10" ht="25.5">
      <c r="A419" s="99">
        <f t="shared" si="20"/>
        <v>407</v>
      </c>
      <c r="B419" s="144" t="s">
        <v>1011</v>
      </c>
      <c r="C419" s="148" t="s">
        <v>96</v>
      </c>
      <c r="D419" s="148" t="s">
        <v>233</v>
      </c>
      <c r="E419" s="148" t="s">
        <v>639</v>
      </c>
      <c r="F419" s="148" t="s">
        <v>693</v>
      </c>
      <c r="G419" s="141">
        <f t="shared" si="21"/>
        <v>42</v>
      </c>
      <c r="H419" s="141">
        <v>42000</v>
      </c>
      <c r="I419" s="141">
        <f t="shared" si="22"/>
        <v>42</v>
      </c>
      <c r="J419" s="141">
        <v>42000</v>
      </c>
    </row>
    <row r="420" spans="1:10" ht="38.25">
      <c r="A420" s="99">
        <f t="shared" si="20"/>
        <v>408</v>
      </c>
      <c r="B420" s="144" t="s">
        <v>1240</v>
      </c>
      <c r="C420" s="148" t="s">
        <v>96</v>
      </c>
      <c r="D420" s="148" t="s">
        <v>233</v>
      </c>
      <c r="E420" s="148" t="s">
        <v>640</v>
      </c>
      <c r="F420" s="148" t="s">
        <v>101</v>
      </c>
      <c r="G420" s="141">
        <f t="shared" si="21"/>
        <v>122</v>
      </c>
      <c r="H420" s="141">
        <v>122000</v>
      </c>
      <c r="I420" s="141">
        <f t="shared" si="22"/>
        <v>122</v>
      </c>
      <c r="J420" s="141">
        <v>122000</v>
      </c>
    </row>
    <row r="421" spans="1:10" ht="25.5">
      <c r="A421" s="99">
        <f t="shared" si="20"/>
        <v>409</v>
      </c>
      <c r="B421" s="144" t="s">
        <v>1011</v>
      </c>
      <c r="C421" s="148" t="s">
        <v>96</v>
      </c>
      <c r="D421" s="148" t="s">
        <v>233</v>
      </c>
      <c r="E421" s="148" t="s">
        <v>640</v>
      </c>
      <c r="F421" s="148" t="s">
        <v>693</v>
      </c>
      <c r="G421" s="141">
        <f t="shared" si="21"/>
        <v>122</v>
      </c>
      <c r="H421" s="141">
        <v>122000</v>
      </c>
      <c r="I421" s="141">
        <f t="shared" si="22"/>
        <v>122</v>
      </c>
      <c r="J421" s="141">
        <v>122000</v>
      </c>
    </row>
    <row r="422" spans="1:10" ht="38.25">
      <c r="A422" s="99">
        <f t="shared" si="20"/>
        <v>410</v>
      </c>
      <c r="B422" s="144" t="s">
        <v>1241</v>
      </c>
      <c r="C422" s="148" t="s">
        <v>96</v>
      </c>
      <c r="D422" s="148" t="s">
        <v>233</v>
      </c>
      <c r="E422" s="148" t="s">
        <v>641</v>
      </c>
      <c r="F422" s="148" t="s">
        <v>101</v>
      </c>
      <c r="G422" s="141">
        <f t="shared" si="21"/>
        <v>105</v>
      </c>
      <c r="H422" s="141">
        <v>105000</v>
      </c>
      <c r="I422" s="141">
        <f t="shared" si="22"/>
        <v>105</v>
      </c>
      <c r="J422" s="141">
        <v>105000</v>
      </c>
    </row>
    <row r="423" spans="1:10" ht="25.5">
      <c r="A423" s="99">
        <f t="shared" si="20"/>
        <v>411</v>
      </c>
      <c r="B423" s="144" t="s">
        <v>1040</v>
      </c>
      <c r="C423" s="148" t="s">
        <v>96</v>
      </c>
      <c r="D423" s="148" t="s">
        <v>233</v>
      </c>
      <c r="E423" s="148" t="s">
        <v>641</v>
      </c>
      <c r="F423" s="148" t="s">
        <v>694</v>
      </c>
      <c r="G423" s="141">
        <f t="shared" si="21"/>
        <v>50.6</v>
      </c>
      <c r="H423" s="141">
        <v>50600</v>
      </c>
      <c r="I423" s="141">
        <f t="shared" si="22"/>
        <v>50.6</v>
      </c>
      <c r="J423" s="141">
        <v>50600</v>
      </c>
    </row>
    <row r="424" spans="1:10" ht="25.5">
      <c r="A424" s="99">
        <f t="shared" si="20"/>
        <v>412</v>
      </c>
      <c r="B424" s="144" t="s">
        <v>1011</v>
      </c>
      <c r="C424" s="148" t="s">
        <v>96</v>
      </c>
      <c r="D424" s="148" t="s">
        <v>233</v>
      </c>
      <c r="E424" s="148" t="s">
        <v>641</v>
      </c>
      <c r="F424" s="148" t="s">
        <v>693</v>
      </c>
      <c r="G424" s="141">
        <f t="shared" si="21"/>
        <v>54.4</v>
      </c>
      <c r="H424" s="141">
        <v>54400</v>
      </c>
      <c r="I424" s="141">
        <f t="shared" si="22"/>
        <v>54.4</v>
      </c>
      <c r="J424" s="141">
        <v>54400</v>
      </c>
    </row>
    <row r="425" spans="1:10" ht="63.75">
      <c r="A425" s="99">
        <f t="shared" si="20"/>
        <v>413</v>
      </c>
      <c r="B425" s="144" t="s">
        <v>1242</v>
      </c>
      <c r="C425" s="148" t="s">
        <v>96</v>
      </c>
      <c r="D425" s="148" t="s">
        <v>233</v>
      </c>
      <c r="E425" s="148" t="s">
        <v>642</v>
      </c>
      <c r="F425" s="148" t="s">
        <v>101</v>
      </c>
      <c r="G425" s="141">
        <f t="shared" si="21"/>
        <v>160</v>
      </c>
      <c r="H425" s="141">
        <v>160000</v>
      </c>
      <c r="I425" s="141">
        <f t="shared" si="22"/>
        <v>160</v>
      </c>
      <c r="J425" s="141">
        <v>160000</v>
      </c>
    </row>
    <row r="426" spans="1:10" ht="25.5">
      <c r="A426" s="99">
        <f t="shared" si="20"/>
        <v>414</v>
      </c>
      <c r="B426" s="144" t="s">
        <v>1040</v>
      </c>
      <c r="C426" s="148" t="s">
        <v>96</v>
      </c>
      <c r="D426" s="148" t="s">
        <v>233</v>
      </c>
      <c r="E426" s="148" t="s">
        <v>642</v>
      </c>
      <c r="F426" s="148" t="s">
        <v>694</v>
      </c>
      <c r="G426" s="141">
        <f t="shared" si="21"/>
        <v>20</v>
      </c>
      <c r="H426" s="141">
        <v>20000</v>
      </c>
      <c r="I426" s="141">
        <f t="shared" si="22"/>
        <v>20</v>
      </c>
      <c r="J426" s="141">
        <v>20000</v>
      </c>
    </row>
    <row r="427" spans="1:10" ht="25.5">
      <c r="A427" s="99">
        <f t="shared" si="20"/>
        <v>415</v>
      </c>
      <c r="B427" s="144" t="s">
        <v>1011</v>
      </c>
      <c r="C427" s="148" t="s">
        <v>96</v>
      </c>
      <c r="D427" s="148" t="s">
        <v>233</v>
      </c>
      <c r="E427" s="148" t="s">
        <v>642</v>
      </c>
      <c r="F427" s="148" t="s">
        <v>693</v>
      </c>
      <c r="G427" s="141">
        <f t="shared" si="21"/>
        <v>140</v>
      </c>
      <c r="H427" s="141">
        <v>140000</v>
      </c>
      <c r="I427" s="141">
        <f t="shared" si="22"/>
        <v>140</v>
      </c>
      <c r="J427" s="141">
        <v>140000</v>
      </c>
    </row>
    <row r="428" spans="1:10" ht="12.75">
      <c r="A428" s="99">
        <f t="shared" si="20"/>
        <v>416</v>
      </c>
      <c r="B428" s="144" t="s">
        <v>1243</v>
      </c>
      <c r="C428" s="148" t="s">
        <v>96</v>
      </c>
      <c r="D428" s="148" t="s">
        <v>235</v>
      </c>
      <c r="E428" s="148" t="s">
        <v>113</v>
      </c>
      <c r="F428" s="148" t="s">
        <v>101</v>
      </c>
      <c r="G428" s="141">
        <f t="shared" si="21"/>
        <v>13037.3</v>
      </c>
      <c r="H428" s="141">
        <v>13037300</v>
      </c>
      <c r="I428" s="141">
        <f t="shared" si="22"/>
        <v>11953.4</v>
      </c>
      <c r="J428" s="141">
        <v>11953400</v>
      </c>
    </row>
    <row r="429" spans="1:10" ht="12.75">
      <c r="A429" s="99">
        <f t="shared" si="20"/>
        <v>417</v>
      </c>
      <c r="B429" s="144" t="s">
        <v>1244</v>
      </c>
      <c r="C429" s="148" t="s">
        <v>96</v>
      </c>
      <c r="D429" s="148" t="s">
        <v>236</v>
      </c>
      <c r="E429" s="148" t="s">
        <v>113</v>
      </c>
      <c r="F429" s="148" t="s">
        <v>101</v>
      </c>
      <c r="G429" s="141">
        <f t="shared" si="21"/>
        <v>11245.3</v>
      </c>
      <c r="H429" s="141">
        <v>11245300</v>
      </c>
      <c r="I429" s="141">
        <f t="shared" si="22"/>
        <v>10071.8</v>
      </c>
      <c r="J429" s="141">
        <v>10071800</v>
      </c>
    </row>
    <row r="430" spans="1:10" ht="51">
      <c r="A430" s="99">
        <f t="shared" si="20"/>
        <v>418</v>
      </c>
      <c r="B430" s="144" t="s">
        <v>1225</v>
      </c>
      <c r="C430" s="148" t="s">
        <v>96</v>
      </c>
      <c r="D430" s="148" t="s">
        <v>236</v>
      </c>
      <c r="E430" s="148" t="s">
        <v>765</v>
      </c>
      <c r="F430" s="148" t="s">
        <v>101</v>
      </c>
      <c r="G430" s="141">
        <f t="shared" si="21"/>
        <v>11245.3</v>
      </c>
      <c r="H430" s="141">
        <v>11245300</v>
      </c>
      <c r="I430" s="141">
        <f t="shared" si="22"/>
        <v>10071.8</v>
      </c>
      <c r="J430" s="141">
        <v>10071800</v>
      </c>
    </row>
    <row r="431" spans="1:10" ht="12.75">
      <c r="A431" s="99">
        <f t="shared" si="20"/>
        <v>419</v>
      </c>
      <c r="B431" s="144" t="s">
        <v>1245</v>
      </c>
      <c r="C431" s="148" t="s">
        <v>96</v>
      </c>
      <c r="D431" s="148" t="s">
        <v>236</v>
      </c>
      <c r="E431" s="148" t="s">
        <v>646</v>
      </c>
      <c r="F431" s="148" t="s">
        <v>101</v>
      </c>
      <c r="G431" s="141">
        <f t="shared" si="21"/>
        <v>11245.3</v>
      </c>
      <c r="H431" s="141">
        <v>11245300</v>
      </c>
      <c r="I431" s="141">
        <f t="shared" si="22"/>
        <v>10071.8</v>
      </c>
      <c r="J431" s="141">
        <v>10071800</v>
      </c>
    </row>
    <row r="432" spans="1:10" ht="38.25">
      <c r="A432" s="99">
        <f aca="true" t="shared" si="23" ref="A432:A495">1+A431</f>
        <v>420</v>
      </c>
      <c r="B432" s="144" t="s">
        <v>1246</v>
      </c>
      <c r="C432" s="148" t="s">
        <v>96</v>
      </c>
      <c r="D432" s="148" t="s">
        <v>236</v>
      </c>
      <c r="E432" s="148" t="s">
        <v>647</v>
      </c>
      <c r="F432" s="148" t="s">
        <v>101</v>
      </c>
      <c r="G432" s="141">
        <f t="shared" si="21"/>
        <v>154.9</v>
      </c>
      <c r="H432" s="141">
        <v>154900</v>
      </c>
      <c r="I432" s="141">
        <f t="shared" si="22"/>
        <v>162.6</v>
      </c>
      <c r="J432" s="141">
        <v>162600</v>
      </c>
    </row>
    <row r="433" spans="1:10" ht="25.5">
      <c r="A433" s="99">
        <f t="shared" si="23"/>
        <v>421</v>
      </c>
      <c r="B433" s="144" t="s">
        <v>1011</v>
      </c>
      <c r="C433" s="148" t="s">
        <v>96</v>
      </c>
      <c r="D433" s="148" t="s">
        <v>236</v>
      </c>
      <c r="E433" s="148" t="s">
        <v>647</v>
      </c>
      <c r="F433" s="148" t="s">
        <v>693</v>
      </c>
      <c r="G433" s="141">
        <f t="shared" si="21"/>
        <v>154.9</v>
      </c>
      <c r="H433" s="141">
        <v>154900</v>
      </c>
      <c r="I433" s="141">
        <f t="shared" si="22"/>
        <v>162.6</v>
      </c>
      <c r="J433" s="141">
        <v>162600</v>
      </c>
    </row>
    <row r="434" spans="1:10" ht="12.75">
      <c r="A434" s="99">
        <f t="shared" si="23"/>
        <v>422</v>
      </c>
      <c r="B434" s="144" t="s">
        <v>1248</v>
      </c>
      <c r="C434" s="148" t="s">
        <v>96</v>
      </c>
      <c r="D434" s="148" t="s">
        <v>236</v>
      </c>
      <c r="E434" s="148" t="s">
        <v>648</v>
      </c>
      <c r="F434" s="148" t="s">
        <v>101</v>
      </c>
      <c r="G434" s="141">
        <f t="shared" si="21"/>
        <v>3517.8</v>
      </c>
      <c r="H434" s="141">
        <v>3517800</v>
      </c>
      <c r="I434" s="141">
        <f t="shared" si="22"/>
        <v>3693.6</v>
      </c>
      <c r="J434" s="141">
        <v>3693600</v>
      </c>
    </row>
    <row r="435" spans="1:10" ht="25.5">
      <c r="A435" s="99">
        <f t="shared" si="23"/>
        <v>423</v>
      </c>
      <c r="B435" s="144" t="s">
        <v>1040</v>
      </c>
      <c r="C435" s="148" t="s">
        <v>96</v>
      </c>
      <c r="D435" s="148" t="s">
        <v>236</v>
      </c>
      <c r="E435" s="148" t="s">
        <v>648</v>
      </c>
      <c r="F435" s="148" t="s">
        <v>694</v>
      </c>
      <c r="G435" s="141">
        <f t="shared" si="21"/>
        <v>2038.9</v>
      </c>
      <c r="H435" s="141">
        <v>2038900</v>
      </c>
      <c r="I435" s="141">
        <f t="shared" si="22"/>
        <v>2519.6</v>
      </c>
      <c r="J435" s="141">
        <v>2519600</v>
      </c>
    </row>
    <row r="436" spans="1:10" ht="25.5">
      <c r="A436" s="99">
        <f t="shared" si="23"/>
        <v>424</v>
      </c>
      <c r="B436" s="144" t="s">
        <v>1011</v>
      </c>
      <c r="C436" s="148" t="s">
        <v>96</v>
      </c>
      <c r="D436" s="148" t="s">
        <v>236</v>
      </c>
      <c r="E436" s="148" t="s">
        <v>648</v>
      </c>
      <c r="F436" s="148" t="s">
        <v>693</v>
      </c>
      <c r="G436" s="141">
        <f t="shared" si="21"/>
        <v>1478.9</v>
      </c>
      <c r="H436" s="141">
        <v>1478900</v>
      </c>
      <c r="I436" s="141">
        <f t="shared" si="22"/>
        <v>1174</v>
      </c>
      <c r="J436" s="141">
        <v>1174000</v>
      </c>
    </row>
    <row r="437" spans="1:10" ht="38.25">
      <c r="A437" s="99">
        <f t="shared" si="23"/>
        <v>425</v>
      </c>
      <c r="B437" s="144" t="s">
        <v>1249</v>
      </c>
      <c r="C437" s="148" t="s">
        <v>96</v>
      </c>
      <c r="D437" s="148" t="s">
        <v>236</v>
      </c>
      <c r="E437" s="148" t="s">
        <v>649</v>
      </c>
      <c r="F437" s="148" t="s">
        <v>101</v>
      </c>
      <c r="G437" s="141">
        <f t="shared" si="21"/>
        <v>1504.6</v>
      </c>
      <c r="H437" s="141">
        <v>1504600</v>
      </c>
      <c r="I437" s="141">
        <f t="shared" si="22"/>
        <v>1617.6</v>
      </c>
      <c r="J437" s="141">
        <v>1617600</v>
      </c>
    </row>
    <row r="438" spans="1:10" ht="25.5">
      <c r="A438" s="99">
        <f t="shared" si="23"/>
        <v>426</v>
      </c>
      <c r="B438" s="144" t="s">
        <v>1040</v>
      </c>
      <c r="C438" s="148" t="s">
        <v>96</v>
      </c>
      <c r="D438" s="148" t="s">
        <v>236</v>
      </c>
      <c r="E438" s="148" t="s">
        <v>649</v>
      </c>
      <c r="F438" s="148" t="s">
        <v>694</v>
      </c>
      <c r="G438" s="141">
        <f t="shared" si="21"/>
        <v>1383.4</v>
      </c>
      <c r="H438" s="141">
        <v>1383400</v>
      </c>
      <c r="I438" s="141">
        <f t="shared" si="22"/>
        <v>1489.3</v>
      </c>
      <c r="J438" s="141">
        <v>1489300</v>
      </c>
    </row>
    <row r="439" spans="1:10" ht="25.5">
      <c r="A439" s="99">
        <f t="shared" si="23"/>
        <v>427</v>
      </c>
      <c r="B439" s="144" t="s">
        <v>1011</v>
      </c>
      <c r="C439" s="148" t="s">
        <v>96</v>
      </c>
      <c r="D439" s="148" t="s">
        <v>236</v>
      </c>
      <c r="E439" s="148" t="s">
        <v>649</v>
      </c>
      <c r="F439" s="148" t="s">
        <v>693</v>
      </c>
      <c r="G439" s="141">
        <f t="shared" si="21"/>
        <v>121.2</v>
      </c>
      <c r="H439" s="141">
        <v>121200</v>
      </c>
      <c r="I439" s="141">
        <f t="shared" si="22"/>
        <v>128.3</v>
      </c>
      <c r="J439" s="141">
        <v>128300</v>
      </c>
    </row>
    <row r="440" spans="1:10" ht="25.5">
      <c r="A440" s="99">
        <f t="shared" si="23"/>
        <v>428</v>
      </c>
      <c r="B440" s="144" t="s">
        <v>1250</v>
      </c>
      <c r="C440" s="148" t="s">
        <v>96</v>
      </c>
      <c r="D440" s="148" t="s">
        <v>236</v>
      </c>
      <c r="E440" s="148" t="s">
        <v>650</v>
      </c>
      <c r="F440" s="148" t="s">
        <v>101</v>
      </c>
      <c r="G440" s="141">
        <f t="shared" si="21"/>
        <v>5458</v>
      </c>
      <c r="H440" s="141">
        <v>5458000</v>
      </c>
      <c r="I440" s="141">
        <f t="shared" si="22"/>
        <v>3988</v>
      </c>
      <c r="J440" s="141">
        <v>3988000</v>
      </c>
    </row>
    <row r="441" spans="1:10" ht="25.5">
      <c r="A441" s="99">
        <f t="shared" si="23"/>
        <v>429</v>
      </c>
      <c r="B441" s="144" t="s">
        <v>1011</v>
      </c>
      <c r="C441" s="148" t="s">
        <v>96</v>
      </c>
      <c r="D441" s="148" t="s">
        <v>236</v>
      </c>
      <c r="E441" s="148" t="s">
        <v>650</v>
      </c>
      <c r="F441" s="148" t="s">
        <v>693</v>
      </c>
      <c r="G441" s="141">
        <f t="shared" si="21"/>
        <v>5458</v>
      </c>
      <c r="H441" s="141">
        <v>5458000</v>
      </c>
      <c r="I441" s="141">
        <f t="shared" si="22"/>
        <v>3988</v>
      </c>
      <c r="J441" s="141">
        <v>3988000</v>
      </c>
    </row>
    <row r="442" spans="1:10" ht="25.5">
      <c r="A442" s="99">
        <f t="shared" si="23"/>
        <v>430</v>
      </c>
      <c r="B442" s="144" t="s">
        <v>1251</v>
      </c>
      <c r="C442" s="148" t="s">
        <v>96</v>
      </c>
      <c r="D442" s="148" t="s">
        <v>236</v>
      </c>
      <c r="E442" s="148" t="s">
        <v>651</v>
      </c>
      <c r="F442" s="148" t="s">
        <v>101</v>
      </c>
      <c r="G442" s="141">
        <f t="shared" si="21"/>
        <v>108</v>
      </c>
      <c r="H442" s="141">
        <v>108000</v>
      </c>
      <c r="I442" s="141">
        <f t="shared" si="22"/>
        <v>108</v>
      </c>
      <c r="J442" s="141">
        <v>108000</v>
      </c>
    </row>
    <row r="443" spans="1:10" ht="25.5">
      <c r="A443" s="99">
        <f t="shared" si="23"/>
        <v>431</v>
      </c>
      <c r="B443" s="144" t="s">
        <v>1011</v>
      </c>
      <c r="C443" s="148" t="s">
        <v>96</v>
      </c>
      <c r="D443" s="148" t="s">
        <v>236</v>
      </c>
      <c r="E443" s="148" t="s">
        <v>651</v>
      </c>
      <c r="F443" s="148" t="s">
        <v>693</v>
      </c>
      <c r="G443" s="141">
        <f t="shared" si="21"/>
        <v>108</v>
      </c>
      <c r="H443" s="141">
        <v>108000</v>
      </c>
      <c r="I443" s="141">
        <f t="shared" si="22"/>
        <v>108</v>
      </c>
      <c r="J443" s="141">
        <v>108000</v>
      </c>
    </row>
    <row r="444" spans="1:10" ht="12.75">
      <c r="A444" s="99">
        <f t="shared" si="23"/>
        <v>432</v>
      </c>
      <c r="B444" s="144" t="s">
        <v>1252</v>
      </c>
      <c r="C444" s="148" t="s">
        <v>96</v>
      </c>
      <c r="D444" s="148" t="s">
        <v>236</v>
      </c>
      <c r="E444" s="148" t="s">
        <v>652</v>
      </c>
      <c r="F444" s="148" t="s">
        <v>101</v>
      </c>
      <c r="G444" s="141">
        <f t="shared" si="21"/>
        <v>452</v>
      </c>
      <c r="H444" s="141">
        <v>452000</v>
      </c>
      <c r="I444" s="141">
        <f t="shared" si="22"/>
        <v>452</v>
      </c>
      <c r="J444" s="141">
        <v>452000</v>
      </c>
    </row>
    <row r="445" spans="1:10" ht="25.5">
      <c r="A445" s="99">
        <f t="shared" si="23"/>
        <v>433</v>
      </c>
      <c r="B445" s="144" t="s">
        <v>1011</v>
      </c>
      <c r="C445" s="148" t="s">
        <v>96</v>
      </c>
      <c r="D445" s="148" t="s">
        <v>236</v>
      </c>
      <c r="E445" s="148" t="s">
        <v>652</v>
      </c>
      <c r="F445" s="148" t="s">
        <v>693</v>
      </c>
      <c r="G445" s="141">
        <f t="shared" si="21"/>
        <v>452</v>
      </c>
      <c r="H445" s="141">
        <v>452000</v>
      </c>
      <c r="I445" s="141">
        <f t="shared" si="22"/>
        <v>452</v>
      </c>
      <c r="J445" s="141">
        <v>452000</v>
      </c>
    </row>
    <row r="446" spans="1:10" ht="89.25">
      <c r="A446" s="99">
        <f t="shared" si="23"/>
        <v>434</v>
      </c>
      <c r="B446" s="144" t="s">
        <v>1253</v>
      </c>
      <c r="C446" s="148" t="s">
        <v>96</v>
      </c>
      <c r="D446" s="148" t="s">
        <v>236</v>
      </c>
      <c r="E446" s="148" t="s">
        <v>653</v>
      </c>
      <c r="F446" s="148" t="s">
        <v>101</v>
      </c>
      <c r="G446" s="141">
        <f t="shared" si="21"/>
        <v>50</v>
      </c>
      <c r="H446" s="141">
        <v>50000</v>
      </c>
      <c r="I446" s="141">
        <f t="shared" si="22"/>
        <v>50</v>
      </c>
      <c r="J446" s="141">
        <v>50000</v>
      </c>
    </row>
    <row r="447" spans="1:10" ht="25.5">
      <c r="A447" s="99">
        <f t="shared" si="23"/>
        <v>435</v>
      </c>
      <c r="B447" s="144" t="s">
        <v>1011</v>
      </c>
      <c r="C447" s="148" t="s">
        <v>96</v>
      </c>
      <c r="D447" s="148" t="s">
        <v>236</v>
      </c>
      <c r="E447" s="148" t="s">
        <v>653</v>
      </c>
      <c r="F447" s="148" t="s">
        <v>693</v>
      </c>
      <c r="G447" s="141">
        <f t="shared" si="21"/>
        <v>50</v>
      </c>
      <c r="H447" s="141">
        <v>50000</v>
      </c>
      <c r="I447" s="141">
        <f t="shared" si="22"/>
        <v>50</v>
      </c>
      <c r="J447" s="141">
        <v>50000</v>
      </c>
    </row>
    <row r="448" spans="1:10" ht="12.75">
      <c r="A448" s="99">
        <f t="shared" si="23"/>
        <v>436</v>
      </c>
      <c r="B448" s="144" t="s">
        <v>1254</v>
      </c>
      <c r="C448" s="148" t="s">
        <v>96</v>
      </c>
      <c r="D448" s="148" t="s">
        <v>79</v>
      </c>
      <c r="E448" s="148" t="s">
        <v>113</v>
      </c>
      <c r="F448" s="148" t="s">
        <v>101</v>
      </c>
      <c r="G448" s="141">
        <f>H448/1000</f>
        <v>50</v>
      </c>
      <c r="H448" s="141">
        <v>50000</v>
      </c>
      <c r="I448" s="141">
        <f>J448/1000</f>
        <v>1881.6</v>
      </c>
      <c r="J448" s="141">
        <v>1881600</v>
      </c>
    </row>
    <row r="449" spans="1:10" ht="51">
      <c r="A449" s="99">
        <f t="shared" si="23"/>
        <v>437</v>
      </c>
      <c r="B449" s="144" t="s">
        <v>1225</v>
      </c>
      <c r="C449" s="148" t="s">
        <v>96</v>
      </c>
      <c r="D449" s="148" t="s">
        <v>79</v>
      </c>
      <c r="E449" s="148" t="s">
        <v>765</v>
      </c>
      <c r="F449" s="148" t="s">
        <v>101</v>
      </c>
      <c r="G449" s="141">
        <f t="shared" si="21"/>
        <v>1792</v>
      </c>
      <c r="H449" s="141">
        <v>1792000</v>
      </c>
      <c r="I449" s="141">
        <f t="shared" si="22"/>
        <v>1881.6</v>
      </c>
      <c r="J449" s="141">
        <v>1881600</v>
      </c>
    </row>
    <row r="450" spans="1:10" ht="12.75">
      <c r="A450" s="99">
        <f t="shared" si="23"/>
        <v>438</v>
      </c>
      <c r="B450" s="144" t="s">
        <v>1255</v>
      </c>
      <c r="C450" s="148" t="s">
        <v>96</v>
      </c>
      <c r="D450" s="148" t="s">
        <v>79</v>
      </c>
      <c r="E450" s="148" t="s">
        <v>654</v>
      </c>
      <c r="F450" s="148" t="s">
        <v>101</v>
      </c>
      <c r="G450" s="141">
        <f t="shared" si="21"/>
        <v>1792</v>
      </c>
      <c r="H450" s="141">
        <v>1792000</v>
      </c>
      <c r="I450" s="141">
        <f t="shared" si="22"/>
        <v>1881.6</v>
      </c>
      <c r="J450" s="141">
        <v>1881600</v>
      </c>
    </row>
    <row r="451" spans="1:10" ht="38.25">
      <c r="A451" s="99">
        <f t="shared" si="23"/>
        <v>439</v>
      </c>
      <c r="B451" s="144" t="s">
        <v>1256</v>
      </c>
      <c r="C451" s="148" t="s">
        <v>96</v>
      </c>
      <c r="D451" s="148" t="s">
        <v>79</v>
      </c>
      <c r="E451" s="148" t="s">
        <v>655</v>
      </c>
      <c r="F451" s="148" t="s">
        <v>101</v>
      </c>
      <c r="G451" s="141">
        <f t="shared" si="21"/>
        <v>1787</v>
      </c>
      <c r="H451" s="141">
        <v>1787000</v>
      </c>
      <c r="I451" s="141">
        <f t="shared" si="22"/>
        <v>1876.6</v>
      </c>
      <c r="J451" s="141">
        <v>1876600</v>
      </c>
    </row>
    <row r="452" spans="1:10" ht="25.5">
      <c r="A452" s="99">
        <f t="shared" si="23"/>
        <v>440</v>
      </c>
      <c r="B452" s="144" t="s">
        <v>1011</v>
      </c>
      <c r="C452" s="148" t="s">
        <v>96</v>
      </c>
      <c r="D452" s="148" t="s">
        <v>79</v>
      </c>
      <c r="E452" s="148" t="s">
        <v>655</v>
      </c>
      <c r="F452" s="148" t="s">
        <v>693</v>
      </c>
      <c r="G452" s="141">
        <f t="shared" si="21"/>
        <v>1787</v>
      </c>
      <c r="H452" s="141">
        <v>1787000</v>
      </c>
      <c r="I452" s="141">
        <f t="shared" si="22"/>
        <v>1876.6</v>
      </c>
      <c r="J452" s="141">
        <v>1876600</v>
      </c>
    </row>
    <row r="453" spans="1:10" ht="38.25">
      <c r="A453" s="99">
        <f t="shared" si="23"/>
        <v>441</v>
      </c>
      <c r="B453" s="144" t="s">
        <v>1257</v>
      </c>
      <c r="C453" s="148" t="s">
        <v>96</v>
      </c>
      <c r="D453" s="148" t="s">
        <v>79</v>
      </c>
      <c r="E453" s="148" t="s">
        <v>656</v>
      </c>
      <c r="F453" s="148" t="s">
        <v>101</v>
      </c>
      <c r="G453" s="141">
        <f t="shared" si="21"/>
        <v>5</v>
      </c>
      <c r="H453" s="141">
        <v>5000</v>
      </c>
      <c r="I453" s="141">
        <f t="shared" si="22"/>
        <v>5</v>
      </c>
      <c r="J453" s="141">
        <v>5000</v>
      </c>
    </row>
    <row r="454" spans="1:10" ht="25.5">
      <c r="A454" s="99">
        <f t="shared" si="23"/>
        <v>442</v>
      </c>
      <c r="B454" s="144" t="s">
        <v>1011</v>
      </c>
      <c r="C454" s="148" t="s">
        <v>96</v>
      </c>
      <c r="D454" s="148" t="s">
        <v>79</v>
      </c>
      <c r="E454" s="148" t="s">
        <v>656</v>
      </c>
      <c r="F454" s="148" t="s">
        <v>693</v>
      </c>
      <c r="G454" s="141">
        <f t="shared" si="21"/>
        <v>5</v>
      </c>
      <c r="H454" s="141">
        <v>5000</v>
      </c>
      <c r="I454" s="141">
        <f t="shared" si="22"/>
        <v>5</v>
      </c>
      <c r="J454" s="141">
        <v>5000</v>
      </c>
    </row>
    <row r="455" spans="1:10" ht="12.75">
      <c r="A455" s="99">
        <f t="shared" si="23"/>
        <v>443</v>
      </c>
      <c r="B455" s="144" t="s">
        <v>1152</v>
      </c>
      <c r="C455" s="148" t="s">
        <v>96</v>
      </c>
      <c r="D455" s="148" t="s">
        <v>237</v>
      </c>
      <c r="E455" s="148" t="s">
        <v>113</v>
      </c>
      <c r="F455" s="148" t="s">
        <v>101</v>
      </c>
      <c r="G455" s="141">
        <f t="shared" si="21"/>
        <v>1512</v>
      </c>
      <c r="H455" s="141">
        <v>1512000</v>
      </c>
      <c r="I455" s="141">
        <f t="shared" si="22"/>
        <v>1512</v>
      </c>
      <c r="J455" s="141">
        <v>1512000</v>
      </c>
    </row>
    <row r="456" spans="1:10" ht="12.75">
      <c r="A456" s="99">
        <f t="shared" si="23"/>
        <v>444</v>
      </c>
      <c r="B456" s="144" t="s">
        <v>1156</v>
      </c>
      <c r="C456" s="148" t="s">
        <v>96</v>
      </c>
      <c r="D456" s="148" t="s">
        <v>239</v>
      </c>
      <c r="E456" s="148" t="s">
        <v>113</v>
      </c>
      <c r="F456" s="148" t="s">
        <v>101</v>
      </c>
      <c r="G456" s="141">
        <f t="shared" si="21"/>
        <v>1512</v>
      </c>
      <c r="H456" s="141">
        <v>1512000</v>
      </c>
      <c r="I456" s="141">
        <f t="shared" si="22"/>
        <v>1512</v>
      </c>
      <c r="J456" s="141">
        <v>1512000</v>
      </c>
    </row>
    <row r="457" spans="1:10" ht="51">
      <c r="A457" s="99">
        <f t="shared" si="23"/>
        <v>445</v>
      </c>
      <c r="B457" s="144" t="s">
        <v>1225</v>
      </c>
      <c r="C457" s="148" t="s">
        <v>96</v>
      </c>
      <c r="D457" s="148" t="s">
        <v>239</v>
      </c>
      <c r="E457" s="148" t="s">
        <v>765</v>
      </c>
      <c r="F457" s="148" t="s">
        <v>101</v>
      </c>
      <c r="G457" s="141">
        <f t="shared" si="21"/>
        <v>1512</v>
      </c>
      <c r="H457" s="141">
        <v>1512000</v>
      </c>
      <c r="I457" s="141">
        <f t="shared" si="22"/>
        <v>1512</v>
      </c>
      <c r="J457" s="141">
        <v>1512000</v>
      </c>
    </row>
    <row r="458" spans="1:10" ht="25.5">
      <c r="A458" s="99">
        <f t="shared" si="23"/>
        <v>446</v>
      </c>
      <c r="B458" s="144" t="s">
        <v>1258</v>
      </c>
      <c r="C458" s="148" t="s">
        <v>96</v>
      </c>
      <c r="D458" s="148" t="s">
        <v>239</v>
      </c>
      <c r="E458" s="148" t="s">
        <v>660</v>
      </c>
      <c r="F458" s="148" t="s">
        <v>101</v>
      </c>
      <c r="G458" s="141">
        <f t="shared" si="21"/>
        <v>1512</v>
      </c>
      <c r="H458" s="141">
        <v>1512000</v>
      </c>
      <c r="I458" s="141">
        <f t="shared" si="22"/>
        <v>1512</v>
      </c>
      <c r="J458" s="141">
        <v>1512000</v>
      </c>
    </row>
    <row r="459" spans="1:10" ht="25.5">
      <c r="A459" s="99">
        <f t="shared" si="23"/>
        <v>447</v>
      </c>
      <c r="B459" s="144" t="s">
        <v>1259</v>
      </c>
      <c r="C459" s="148" t="s">
        <v>96</v>
      </c>
      <c r="D459" s="148" t="s">
        <v>239</v>
      </c>
      <c r="E459" s="148" t="s">
        <v>661</v>
      </c>
      <c r="F459" s="148" t="s">
        <v>101</v>
      </c>
      <c r="G459" s="141">
        <f t="shared" si="21"/>
        <v>1512</v>
      </c>
      <c r="H459" s="141">
        <v>1512000</v>
      </c>
      <c r="I459" s="141">
        <f t="shared" si="22"/>
        <v>1512</v>
      </c>
      <c r="J459" s="141">
        <v>1512000</v>
      </c>
    </row>
    <row r="460" spans="1:10" ht="25.5">
      <c r="A460" s="99">
        <f t="shared" si="23"/>
        <v>448</v>
      </c>
      <c r="B460" s="144" t="s">
        <v>1158</v>
      </c>
      <c r="C460" s="148" t="s">
        <v>96</v>
      </c>
      <c r="D460" s="148" t="s">
        <v>239</v>
      </c>
      <c r="E460" s="148" t="s">
        <v>661</v>
      </c>
      <c r="F460" s="148" t="s">
        <v>698</v>
      </c>
      <c r="G460" s="141">
        <f t="shared" si="21"/>
        <v>1512</v>
      </c>
      <c r="H460" s="141">
        <v>1512000</v>
      </c>
      <c r="I460" s="141">
        <f t="shared" si="22"/>
        <v>1512</v>
      </c>
      <c r="J460" s="141">
        <v>1512000</v>
      </c>
    </row>
    <row r="461" spans="1:10" ht="12.75">
      <c r="A461" s="99">
        <f t="shared" si="23"/>
        <v>449</v>
      </c>
      <c r="B461" s="144" t="s">
        <v>1260</v>
      </c>
      <c r="C461" s="148" t="s">
        <v>96</v>
      </c>
      <c r="D461" s="148" t="s">
        <v>240</v>
      </c>
      <c r="E461" s="148" t="s">
        <v>113</v>
      </c>
      <c r="F461" s="148" t="s">
        <v>101</v>
      </c>
      <c r="G461" s="141">
        <f t="shared" si="21"/>
        <v>15611.3</v>
      </c>
      <c r="H461" s="141">
        <v>15611300</v>
      </c>
      <c r="I461" s="141">
        <f t="shared" si="22"/>
        <v>15470.6</v>
      </c>
      <c r="J461" s="141">
        <v>15470600</v>
      </c>
    </row>
    <row r="462" spans="1:10" ht="12.75">
      <c r="A462" s="99">
        <f t="shared" si="23"/>
        <v>450</v>
      </c>
      <c r="B462" s="144" t="s">
        <v>1261</v>
      </c>
      <c r="C462" s="148" t="s">
        <v>96</v>
      </c>
      <c r="D462" s="148" t="s">
        <v>297</v>
      </c>
      <c r="E462" s="148" t="s">
        <v>113</v>
      </c>
      <c r="F462" s="148" t="s">
        <v>101</v>
      </c>
      <c r="G462" s="141">
        <f t="shared" si="21"/>
        <v>9561.5</v>
      </c>
      <c r="H462" s="141">
        <v>9561500</v>
      </c>
      <c r="I462" s="141">
        <f t="shared" si="22"/>
        <v>9103.7</v>
      </c>
      <c r="J462" s="141">
        <v>9103700</v>
      </c>
    </row>
    <row r="463" spans="1:10" ht="51">
      <c r="A463" s="99">
        <f t="shared" si="23"/>
        <v>451</v>
      </c>
      <c r="B463" s="144" t="s">
        <v>1225</v>
      </c>
      <c r="C463" s="148" t="s">
        <v>96</v>
      </c>
      <c r="D463" s="148" t="s">
        <v>297</v>
      </c>
      <c r="E463" s="148" t="s">
        <v>765</v>
      </c>
      <c r="F463" s="148" t="s">
        <v>101</v>
      </c>
      <c r="G463" s="141">
        <f t="shared" si="21"/>
        <v>9561.5</v>
      </c>
      <c r="H463" s="141">
        <v>9561500</v>
      </c>
      <c r="I463" s="141">
        <f t="shared" si="22"/>
        <v>9103.7</v>
      </c>
      <c r="J463" s="141">
        <v>9103700</v>
      </c>
    </row>
    <row r="464" spans="1:10" ht="25.5">
      <c r="A464" s="99">
        <f t="shared" si="23"/>
        <v>452</v>
      </c>
      <c r="B464" s="144" t="s">
        <v>1262</v>
      </c>
      <c r="C464" s="148" t="s">
        <v>96</v>
      </c>
      <c r="D464" s="148" t="s">
        <v>297</v>
      </c>
      <c r="E464" s="148" t="s">
        <v>674</v>
      </c>
      <c r="F464" s="148" t="s">
        <v>101</v>
      </c>
      <c r="G464" s="141">
        <f t="shared" si="21"/>
        <v>9561.5</v>
      </c>
      <c r="H464" s="141">
        <v>9561500</v>
      </c>
      <c r="I464" s="141">
        <f t="shared" si="22"/>
        <v>9103.7</v>
      </c>
      <c r="J464" s="141">
        <v>9103700</v>
      </c>
    </row>
    <row r="465" spans="1:10" ht="38.25">
      <c r="A465" s="99">
        <f t="shared" si="23"/>
        <v>453</v>
      </c>
      <c r="B465" s="144" t="s">
        <v>1263</v>
      </c>
      <c r="C465" s="148" t="s">
        <v>96</v>
      </c>
      <c r="D465" s="148" t="s">
        <v>297</v>
      </c>
      <c r="E465" s="148" t="s">
        <v>675</v>
      </c>
      <c r="F465" s="148" t="s">
        <v>101</v>
      </c>
      <c r="G465" s="141">
        <f t="shared" si="21"/>
        <v>254.6</v>
      </c>
      <c r="H465" s="141">
        <v>254600</v>
      </c>
      <c r="I465" s="141">
        <f t="shared" si="22"/>
        <v>267.4</v>
      </c>
      <c r="J465" s="141">
        <v>267400</v>
      </c>
    </row>
    <row r="466" spans="1:10" ht="25.5">
      <c r="A466" s="99">
        <f t="shared" si="23"/>
        <v>454</v>
      </c>
      <c r="B466" s="144" t="s">
        <v>1011</v>
      </c>
      <c r="C466" s="148" t="s">
        <v>96</v>
      </c>
      <c r="D466" s="148" t="s">
        <v>297</v>
      </c>
      <c r="E466" s="148" t="s">
        <v>675</v>
      </c>
      <c r="F466" s="148" t="s">
        <v>693</v>
      </c>
      <c r="G466" s="141">
        <f t="shared" si="21"/>
        <v>254.6</v>
      </c>
      <c r="H466" s="141">
        <v>254600</v>
      </c>
      <c r="I466" s="141">
        <f t="shared" si="22"/>
        <v>267.4</v>
      </c>
      <c r="J466" s="141">
        <v>267400</v>
      </c>
    </row>
    <row r="467" spans="1:10" ht="25.5">
      <c r="A467" s="99">
        <f t="shared" si="23"/>
        <v>455</v>
      </c>
      <c r="B467" s="144" t="s">
        <v>1264</v>
      </c>
      <c r="C467" s="148" t="s">
        <v>96</v>
      </c>
      <c r="D467" s="148" t="s">
        <v>297</v>
      </c>
      <c r="E467" s="148" t="s">
        <v>676</v>
      </c>
      <c r="F467" s="148" t="s">
        <v>101</v>
      </c>
      <c r="G467" s="141">
        <f t="shared" si="21"/>
        <v>8106.9</v>
      </c>
      <c r="H467" s="141">
        <v>8106900</v>
      </c>
      <c r="I467" s="141">
        <f t="shared" si="22"/>
        <v>8512.3</v>
      </c>
      <c r="J467" s="141">
        <v>8512300</v>
      </c>
    </row>
    <row r="468" spans="1:10" ht="25.5">
      <c r="A468" s="99">
        <f t="shared" si="23"/>
        <v>456</v>
      </c>
      <c r="B468" s="144" t="s">
        <v>1040</v>
      </c>
      <c r="C468" s="148" t="s">
        <v>96</v>
      </c>
      <c r="D468" s="148" t="s">
        <v>297</v>
      </c>
      <c r="E468" s="148" t="s">
        <v>676</v>
      </c>
      <c r="F468" s="148" t="s">
        <v>694</v>
      </c>
      <c r="G468" s="141">
        <f t="shared" si="21"/>
        <v>6155.5</v>
      </c>
      <c r="H468" s="141">
        <v>6155500</v>
      </c>
      <c r="I468" s="141">
        <f t="shared" si="22"/>
        <v>6463.3</v>
      </c>
      <c r="J468" s="141">
        <v>6463300</v>
      </c>
    </row>
    <row r="469" spans="1:10" ht="25.5">
      <c r="A469" s="99">
        <f t="shared" si="23"/>
        <v>457</v>
      </c>
      <c r="B469" s="144" t="s">
        <v>1011</v>
      </c>
      <c r="C469" s="148" t="s">
        <v>96</v>
      </c>
      <c r="D469" s="148" t="s">
        <v>297</v>
      </c>
      <c r="E469" s="148" t="s">
        <v>676</v>
      </c>
      <c r="F469" s="148" t="s">
        <v>693</v>
      </c>
      <c r="G469" s="141">
        <f t="shared" si="21"/>
        <v>1951.4</v>
      </c>
      <c r="H469" s="141">
        <v>1951400</v>
      </c>
      <c r="I469" s="141">
        <f t="shared" si="22"/>
        <v>2049</v>
      </c>
      <c r="J469" s="141">
        <v>2049000</v>
      </c>
    </row>
    <row r="470" spans="1:10" ht="38.25">
      <c r="A470" s="99">
        <f t="shared" si="23"/>
        <v>458</v>
      </c>
      <c r="B470" s="144" t="s">
        <v>1265</v>
      </c>
      <c r="C470" s="148" t="s">
        <v>96</v>
      </c>
      <c r="D470" s="148" t="s">
        <v>297</v>
      </c>
      <c r="E470" s="148" t="s">
        <v>677</v>
      </c>
      <c r="F470" s="148" t="s">
        <v>101</v>
      </c>
      <c r="G470" s="141">
        <f t="shared" si="21"/>
        <v>1200</v>
      </c>
      <c r="H470" s="141">
        <v>1200000</v>
      </c>
      <c r="I470" s="141">
        <f t="shared" si="22"/>
        <v>324</v>
      </c>
      <c r="J470" s="141">
        <v>324000</v>
      </c>
    </row>
    <row r="471" spans="1:10" ht="25.5">
      <c r="A471" s="99">
        <f t="shared" si="23"/>
        <v>459</v>
      </c>
      <c r="B471" s="144" t="s">
        <v>1011</v>
      </c>
      <c r="C471" s="148" t="s">
        <v>96</v>
      </c>
      <c r="D471" s="148" t="s">
        <v>297</v>
      </c>
      <c r="E471" s="148" t="s">
        <v>677</v>
      </c>
      <c r="F471" s="148" t="s">
        <v>693</v>
      </c>
      <c r="G471" s="141">
        <f t="shared" si="21"/>
        <v>1200</v>
      </c>
      <c r="H471" s="141">
        <v>1200000</v>
      </c>
      <c r="I471" s="141">
        <f t="shared" si="22"/>
        <v>324</v>
      </c>
      <c r="J471" s="141">
        <v>324000</v>
      </c>
    </row>
    <row r="472" spans="1:10" ht="12.75">
      <c r="A472" s="99">
        <f t="shared" si="23"/>
        <v>460</v>
      </c>
      <c r="B472" s="144" t="s">
        <v>1266</v>
      </c>
      <c r="C472" s="148" t="s">
        <v>96</v>
      </c>
      <c r="D472" s="148" t="s">
        <v>82</v>
      </c>
      <c r="E472" s="148" t="s">
        <v>113</v>
      </c>
      <c r="F472" s="148" t="s">
        <v>101</v>
      </c>
      <c r="G472" s="141">
        <f t="shared" si="21"/>
        <v>6049.8</v>
      </c>
      <c r="H472" s="141">
        <v>6049800</v>
      </c>
      <c r="I472" s="141">
        <f t="shared" si="22"/>
        <v>6366.9</v>
      </c>
      <c r="J472" s="141">
        <v>6366900</v>
      </c>
    </row>
    <row r="473" spans="1:10" ht="51">
      <c r="A473" s="99">
        <f t="shared" si="23"/>
        <v>461</v>
      </c>
      <c r="B473" s="144" t="s">
        <v>1225</v>
      </c>
      <c r="C473" s="148" t="s">
        <v>96</v>
      </c>
      <c r="D473" s="148" t="s">
        <v>82</v>
      </c>
      <c r="E473" s="148" t="s">
        <v>765</v>
      </c>
      <c r="F473" s="148" t="s">
        <v>101</v>
      </c>
      <c r="G473" s="141">
        <f aca="true" t="shared" si="24" ref="G473:G504">H473/1000</f>
        <v>6049.8</v>
      </c>
      <c r="H473" s="141">
        <v>6049800</v>
      </c>
      <c r="I473" s="141">
        <f aca="true" t="shared" si="25" ref="I473:I504">J473/1000</f>
        <v>6366.9</v>
      </c>
      <c r="J473" s="141">
        <v>6366900</v>
      </c>
    </row>
    <row r="474" spans="1:10" ht="25.5">
      <c r="A474" s="99">
        <f t="shared" si="23"/>
        <v>462</v>
      </c>
      <c r="B474" s="144" t="s">
        <v>1262</v>
      </c>
      <c r="C474" s="148" t="s">
        <v>96</v>
      </c>
      <c r="D474" s="148" t="s">
        <v>82</v>
      </c>
      <c r="E474" s="148" t="s">
        <v>674</v>
      </c>
      <c r="F474" s="148" t="s">
        <v>101</v>
      </c>
      <c r="G474" s="141">
        <f t="shared" si="24"/>
        <v>6049.8</v>
      </c>
      <c r="H474" s="141">
        <v>6049800</v>
      </c>
      <c r="I474" s="141">
        <f t="shared" si="25"/>
        <v>6366.9</v>
      </c>
      <c r="J474" s="141">
        <v>6366900</v>
      </c>
    </row>
    <row r="475" spans="1:10" ht="38.25">
      <c r="A475" s="99">
        <f t="shared" si="23"/>
        <v>463</v>
      </c>
      <c r="B475" s="144" t="s">
        <v>1263</v>
      </c>
      <c r="C475" s="148" t="s">
        <v>96</v>
      </c>
      <c r="D475" s="148" t="s">
        <v>82</v>
      </c>
      <c r="E475" s="148" t="s">
        <v>675</v>
      </c>
      <c r="F475" s="148" t="s">
        <v>101</v>
      </c>
      <c r="G475" s="141">
        <f t="shared" si="24"/>
        <v>884.5</v>
      </c>
      <c r="H475" s="141">
        <v>884500</v>
      </c>
      <c r="I475" s="141">
        <f t="shared" si="25"/>
        <v>928.7</v>
      </c>
      <c r="J475" s="141">
        <v>928700</v>
      </c>
    </row>
    <row r="476" spans="1:10" ht="25.5">
      <c r="A476" s="99">
        <f t="shared" si="23"/>
        <v>464</v>
      </c>
      <c r="B476" s="144" t="s">
        <v>1011</v>
      </c>
      <c r="C476" s="148" t="s">
        <v>96</v>
      </c>
      <c r="D476" s="148" t="s">
        <v>82</v>
      </c>
      <c r="E476" s="148" t="s">
        <v>675</v>
      </c>
      <c r="F476" s="148" t="s">
        <v>693</v>
      </c>
      <c r="G476" s="141">
        <f t="shared" si="24"/>
        <v>884.5</v>
      </c>
      <c r="H476" s="141">
        <v>884500</v>
      </c>
      <c r="I476" s="141">
        <f t="shared" si="25"/>
        <v>928.7</v>
      </c>
      <c r="J476" s="141">
        <v>928700</v>
      </c>
    </row>
    <row r="477" spans="1:10" ht="25.5">
      <c r="A477" s="99">
        <f t="shared" si="23"/>
        <v>465</v>
      </c>
      <c r="B477" s="144" t="s">
        <v>1267</v>
      </c>
      <c r="C477" s="148" t="s">
        <v>96</v>
      </c>
      <c r="D477" s="148" t="s">
        <v>82</v>
      </c>
      <c r="E477" s="148" t="s">
        <v>678</v>
      </c>
      <c r="F477" s="148" t="s">
        <v>101</v>
      </c>
      <c r="G477" s="141">
        <f t="shared" si="24"/>
        <v>619.4</v>
      </c>
      <c r="H477" s="141">
        <v>619400</v>
      </c>
      <c r="I477" s="141">
        <f t="shared" si="25"/>
        <v>680</v>
      </c>
      <c r="J477" s="141">
        <v>680000</v>
      </c>
    </row>
    <row r="478" spans="1:10" ht="25.5">
      <c r="A478" s="99">
        <f t="shared" si="23"/>
        <v>466</v>
      </c>
      <c r="B478" s="144" t="s">
        <v>1011</v>
      </c>
      <c r="C478" s="148" t="s">
        <v>96</v>
      </c>
      <c r="D478" s="148" t="s">
        <v>82</v>
      </c>
      <c r="E478" s="148" t="s">
        <v>678</v>
      </c>
      <c r="F478" s="148" t="s">
        <v>693</v>
      </c>
      <c r="G478" s="141">
        <f t="shared" si="24"/>
        <v>619.4</v>
      </c>
      <c r="H478" s="141">
        <v>619400</v>
      </c>
      <c r="I478" s="141">
        <f t="shared" si="25"/>
        <v>680</v>
      </c>
      <c r="J478" s="141">
        <v>680000</v>
      </c>
    </row>
    <row r="479" spans="1:10" ht="15" customHeight="1">
      <c r="A479" s="99">
        <f t="shared" si="23"/>
        <v>467</v>
      </c>
      <c r="B479" s="144" t="s">
        <v>1268</v>
      </c>
      <c r="C479" s="148" t="s">
        <v>96</v>
      </c>
      <c r="D479" s="148" t="s">
        <v>82</v>
      </c>
      <c r="E479" s="148" t="s">
        <v>679</v>
      </c>
      <c r="F479" s="148" t="s">
        <v>101</v>
      </c>
      <c r="G479" s="141">
        <f t="shared" si="24"/>
        <v>4245.9</v>
      </c>
      <c r="H479" s="141">
        <v>4245900</v>
      </c>
      <c r="I479" s="141">
        <f t="shared" si="25"/>
        <v>4458.2</v>
      </c>
      <c r="J479" s="141">
        <v>4458200</v>
      </c>
    </row>
    <row r="480" spans="1:10" ht="25.5">
      <c r="A480" s="99">
        <f t="shared" si="23"/>
        <v>468</v>
      </c>
      <c r="B480" s="144" t="s">
        <v>1040</v>
      </c>
      <c r="C480" s="148" t="s">
        <v>96</v>
      </c>
      <c r="D480" s="148" t="s">
        <v>82</v>
      </c>
      <c r="E480" s="148" t="s">
        <v>679</v>
      </c>
      <c r="F480" s="148" t="s">
        <v>694</v>
      </c>
      <c r="G480" s="141">
        <f t="shared" si="24"/>
        <v>275.3</v>
      </c>
      <c r="H480" s="141">
        <v>275300</v>
      </c>
      <c r="I480" s="141">
        <f t="shared" si="25"/>
        <v>289.1</v>
      </c>
      <c r="J480" s="141">
        <v>289100</v>
      </c>
    </row>
    <row r="481" spans="1:10" ht="25.5">
      <c r="A481" s="99">
        <f t="shared" si="23"/>
        <v>469</v>
      </c>
      <c r="B481" s="144" t="s">
        <v>1011</v>
      </c>
      <c r="C481" s="148" t="s">
        <v>96</v>
      </c>
      <c r="D481" s="148" t="s">
        <v>82</v>
      </c>
      <c r="E481" s="148" t="s">
        <v>679</v>
      </c>
      <c r="F481" s="148" t="s">
        <v>693</v>
      </c>
      <c r="G481" s="141">
        <f t="shared" si="24"/>
        <v>3970.6</v>
      </c>
      <c r="H481" s="141">
        <v>3970600</v>
      </c>
      <c r="I481" s="141">
        <f t="shared" si="25"/>
        <v>4169.1</v>
      </c>
      <c r="J481" s="141">
        <v>4169100</v>
      </c>
    </row>
    <row r="482" spans="1:10" ht="38.25">
      <c r="A482" s="99">
        <f t="shared" si="23"/>
        <v>470</v>
      </c>
      <c r="B482" s="144" t="s">
        <v>1265</v>
      </c>
      <c r="C482" s="148" t="s">
        <v>96</v>
      </c>
      <c r="D482" s="148" t="s">
        <v>82</v>
      </c>
      <c r="E482" s="148" t="s">
        <v>677</v>
      </c>
      <c r="F482" s="148" t="s">
        <v>101</v>
      </c>
      <c r="G482" s="141">
        <f t="shared" si="24"/>
        <v>300</v>
      </c>
      <c r="H482" s="141">
        <v>300000</v>
      </c>
      <c r="I482" s="141">
        <f t="shared" si="25"/>
        <v>300</v>
      </c>
      <c r="J482" s="141">
        <v>300000</v>
      </c>
    </row>
    <row r="483" spans="1:10" ht="25.5">
      <c r="A483" s="99">
        <f t="shared" si="23"/>
        <v>471</v>
      </c>
      <c r="B483" s="144" t="s">
        <v>1011</v>
      </c>
      <c r="C483" s="148" t="s">
        <v>96</v>
      </c>
      <c r="D483" s="148" t="s">
        <v>82</v>
      </c>
      <c r="E483" s="148" t="s">
        <v>677</v>
      </c>
      <c r="F483" s="148" t="s">
        <v>693</v>
      </c>
      <c r="G483" s="141">
        <f t="shared" si="24"/>
        <v>300</v>
      </c>
      <c r="H483" s="141">
        <v>300000</v>
      </c>
      <c r="I483" s="141">
        <f t="shared" si="25"/>
        <v>300</v>
      </c>
      <c r="J483" s="141">
        <v>300000</v>
      </c>
    </row>
    <row r="484" spans="1:10" ht="25.5">
      <c r="A484" s="105">
        <f t="shared" si="23"/>
        <v>472</v>
      </c>
      <c r="B484" s="113" t="s">
        <v>1271</v>
      </c>
      <c r="C484" s="111" t="s">
        <v>103</v>
      </c>
      <c r="D484" s="111" t="s">
        <v>102</v>
      </c>
      <c r="E484" s="111" t="s">
        <v>113</v>
      </c>
      <c r="F484" s="111" t="s">
        <v>101</v>
      </c>
      <c r="G484" s="114">
        <f t="shared" si="24"/>
        <v>2169</v>
      </c>
      <c r="H484" s="114">
        <v>2169000</v>
      </c>
      <c r="I484" s="114">
        <f t="shared" si="25"/>
        <v>2169</v>
      </c>
      <c r="J484" s="114">
        <v>2169000</v>
      </c>
    </row>
    <row r="485" spans="1:10" ht="12.75">
      <c r="A485" s="99">
        <f t="shared" si="23"/>
        <v>473</v>
      </c>
      <c r="B485" s="144" t="s">
        <v>1004</v>
      </c>
      <c r="C485" s="148" t="s">
        <v>103</v>
      </c>
      <c r="D485" s="148" t="s">
        <v>220</v>
      </c>
      <c r="E485" s="148" t="s">
        <v>113</v>
      </c>
      <c r="F485" s="148" t="s">
        <v>101</v>
      </c>
      <c r="G485" s="141">
        <f t="shared" si="24"/>
        <v>2169</v>
      </c>
      <c r="H485" s="141">
        <v>2169000</v>
      </c>
      <c r="I485" s="141">
        <f t="shared" si="25"/>
        <v>2169</v>
      </c>
      <c r="J485" s="141">
        <v>2169000</v>
      </c>
    </row>
    <row r="486" spans="1:10" ht="38.25">
      <c r="A486" s="99">
        <f t="shared" si="23"/>
        <v>474</v>
      </c>
      <c r="B486" s="144" t="s">
        <v>1272</v>
      </c>
      <c r="C486" s="148" t="s">
        <v>103</v>
      </c>
      <c r="D486" s="148" t="s">
        <v>222</v>
      </c>
      <c r="E486" s="148" t="s">
        <v>113</v>
      </c>
      <c r="F486" s="148" t="s">
        <v>101</v>
      </c>
      <c r="G486" s="141">
        <f t="shared" si="24"/>
        <v>2169</v>
      </c>
      <c r="H486" s="141">
        <v>2169000</v>
      </c>
      <c r="I486" s="141">
        <f t="shared" si="25"/>
        <v>2169</v>
      </c>
      <c r="J486" s="141">
        <v>2169000</v>
      </c>
    </row>
    <row r="487" spans="1:10" ht="12.75">
      <c r="A487" s="99">
        <f t="shared" si="23"/>
        <v>475</v>
      </c>
      <c r="B487" s="144" t="s">
        <v>1006</v>
      </c>
      <c r="C487" s="148" t="s">
        <v>103</v>
      </c>
      <c r="D487" s="148" t="s">
        <v>222</v>
      </c>
      <c r="E487" s="148" t="s">
        <v>480</v>
      </c>
      <c r="F487" s="148" t="s">
        <v>101</v>
      </c>
      <c r="G487" s="141">
        <f t="shared" si="24"/>
        <v>2169</v>
      </c>
      <c r="H487" s="141">
        <v>2169000</v>
      </c>
      <c r="I487" s="141">
        <f t="shared" si="25"/>
        <v>2169</v>
      </c>
      <c r="J487" s="141">
        <v>2169000</v>
      </c>
    </row>
    <row r="488" spans="1:10" ht="25.5">
      <c r="A488" s="99">
        <f t="shared" si="23"/>
        <v>476</v>
      </c>
      <c r="B488" s="144" t="s">
        <v>1010</v>
      </c>
      <c r="C488" s="148" t="s">
        <v>103</v>
      </c>
      <c r="D488" s="148" t="s">
        <v>222</v>
      </c>
      <c r="E488" s="148" t="s">
        <v>482</v>
      </c>
      <c r="F488" s="148" t="s">
        <v>101</v>
      </c>
      <c r="G488" s="141">
        <f t="shared" si="24"/>
        <v>953.334</v>
      </c>
      <c r="H488" s="141">
        <v>953334</v>
      </c>
      <c r="I488" s="141">
        <f t="shared" si="25"/>
        <v>953.334</v>
      </c>
      <c r="J488" s="141">
        <v>953334</v>
      </c>
    </row>
    <row r="489" spans="1:10" ht="25.5">
      <c r="A489" s="99">
        <f t="shared" si="23"/>
        <v>477</v>
      </c>
      <c r="B489" s="144" t="s">
        <v>1008</v>
      </c>
      <c r="C489" s="148" t="s">
        <v>103</v>
      </c>
      <c r="D489" s="148" t="s">
        <v>222</v>
      </c>
      <c r="E489" s="148" t="s">
        <v>482</v>
      </c>
      <c r="F489" s="148" t="s">
        <v>692</v>
      </c>
      <c r="G489" s="141">
        <f t="shared" si="24"/>
        <v>941.334</v>
      </c>
      <c r="H489" s="141">
        <v>941334</v>
      </c>
      <c r="I489" s="141">
        <f t="shared" si="25"/>
        <v>941.334</v>
      </c>
      <c r="J489" s="141">
        <v>941334</v>
      </c>
    </row>
    <row r="490" spans="1:10" ht="25.5">
      <c r="A490" s="99">
        <f t="shared" si="23"/>
        <v>478</v>
      </c>
      <c r="B490" s="144" t="s">
        <v>1011</v>
      </c>
      <c r="C490" s="148" t="s">
        <v>103</v>
      </c>
      <c r="D490" s="148" t="s">
        <v>222</v>
      </c>
      <c r="E490" s="148" t="s">
        <v>482</v>
      </c>
      <c r="F490" s="148" t="s">
        <v>693</v>
      </c>
      <c r="G490" s="141">
        <f t="shared" si="24"/>
        <v>12</v>
      </c>
      <c r="H490" s="141">
        <v>12000</v>
      </c>
      <c r="I490" s="141">
        <f t="shared" si="25"/>
        <v>12</v>
      </c>
      <c r="J490" s="141">
        <v>12000</v>
      </c>
    </row>
    <row r="491" spans="1:10" ht="25.5">
      <c r="A491" s="99">
        <f t="shared" si="23"/>
        <v>479</v>
      </c>
      <c r="B491" s="144" t="s">
        <v>1273</v>
      </c>
      <c r="C491" s="148" t="s">
        <v>103</v>
      </c>
      <c r="D491" s="148" t="s">
        <v>222</v>
      </c>
      <c r="E491" s="148" t="s">
        <v>483</v>
      </c>
      <c r="F491" s="148" t="s">
        <v>101</v>
      </c>
      <c r="G491" s="141">
        <f t="shared" si="24"/>
        <v>1107.666</v>
      </c>
      <c r="H491" s="141">
        <v>1107666</v>
      </c>
      <c r="I491" s="141">
        <f t="shared" si="25"/>
        <v>1107.666</v>
      </c>
      <c r="J491" s="141">
        <v>1107666</v>
      </c>
    </row>
    <row r="492" spans="1:10" ht="25.5">
      <c r="A492" s="99">
        <f t="shared" si="23"/>
        <v>480</v>
      </c>
      <c r="B492" s="144" t="s">
        <v>1008</v>
      </c>
      <c r="C492" s="148" t="s">
        <v>103</v>
      </c>
      <c r="D492" s="148" t="s">
        <v>222</v>
      </c>
      <c r="E492" s="148" t="s">
        <v>483</v>
      </c>
      <c r="F492" s="148" t="s">
        <v>692</v>
      </c>
      <c r="G492" s="141">
        <f t="shared" si="24"/>
        <v>1107.666</v>
      </c>
      <c r="H492" s="141">
        <v>1107666</v>
      </c>
      <c r="I492" s="141">
        <f t="shared" si="25"/>
        <v>1107.666</v>
      </c>
      <c r="J492" s="141">
        <v>1107666</v>
      </c>
    </row>
    <row r="493" spans="1:10" ht="25.5">
      <c r="A493" s="99">
        <f t="shared" si="23"/>
        <v>481</v>
      </c>
      <c r="B493" s="144" t="s">
        <v>1274</v>
      </c>
      <c r="C493" s="148" t="s">
        <v>103</v>
      </c>
      <c r="D493" s="148" t="s">
        <v>222</v>
      </c>
      <c r="E493" s="148" t="s">
        <v>1275</v>
      </c>
      <c r="F493" s="148" t="s">
        <v>101</v>
      </c>
      <c r="G493" s="141">
        <f t="shared" si="24"/>
        <v>108</v>
      </c>
      <c r="H493" s="141">
        <v>108000</v>
      </c>
      <c r="I493" s="141">
        <f t="shared" si="25"/>
        <v>108</v>
      </c>
      <c r="J493" s="141">
        <v>108000</v>
      </c>
    </row>
    <row r="494" spans="1:10" ht="25.5">
      <c r="A494" s="99">
        <f t="shared" si="23"/>
        <v>482</v>
      </c>
      <c r="B494" s="144" t="s">
        <v>1008</v>
      </c>
      <c r="C494" s="148" t="s">
        <v>103</v>
      </c>
      <c r="D494" s="148" t="s">
        <v>222</v>
      </c>
      <c r="E494" s="148" t="s">
        <v>1275</v>
      </c>
      <c r="F494" s="148" t="s">
        <v>692</v>
      </c>
      <c r="G494" s="141">
        <f t="shared" si="24"/>
        <v>108</v>
      </c>
      <c r="H494" s="141">
        <v>108000</v>
      </c>
      <c r="I494" s="141">
        <f t="shared" si="25"/>
        <v>108</v>
      </c>
      <c r="J494" s="141">
        <v>108000</v>
      </c>
    </row>
    <row r="495" spans="1:10" ht="25.5">
      <c r="A495" s="105">
        <f t="shared" si="23"/>
        <v>483</v>
      </c>
      <c r="B495" s="113" t="s">
        <v>1276</v>
      </c>
      <c r="C495" s="111" t="s">
        <v>83</v>
      </c>
      <c r="D495" s="111" t="s">
        <v>102</v>
      </c>
      <c r="E495" s="111" t="s">
        <v>113</v>
      </c>
      <c r="F495" s="111" t="s">
        <v>101</v>
      </c>
      <c r="G495" s="114">
        <f t="shared" si="24"/>
        <v>2467</v>
      </c>
      <c r="H495" s="114">
        <v>2467000</v>
      </c>
      <c r="I495" s="114">
        <f t="shared" si="25"/>
        <v>2467</v>
      </c>
      <c r="J495" s="141">
        <v>2467000</v>
      </c>
    </row>
    <row r="496" spans="1:10" ht="12.75">
      <c r="A496" s="99">
        <f aca="true" t="shared" si="26" ref="A496:A504">1+A495</f>
        <v>484</v>
      </c>
      <c r="B496" s="144" t="s">
        <v>1004</v>
      </c>
      <c r="C496" s="148" t="s">
        <v>83</v>
      </c>
      <c r="D496" s="148" t="s">
        <v>220</v>
      </c>
      <c r="E496" s="148" t="s">
        <v>113</v>
      </c>
      <c r="F496" s="148" t="s">
        <v>101</v>
      </c>
      <c r="G496" s="141">
        <f t="shared" si="24"/>
        <v>2467</v>
      </c>
      <c r="H496" s="141">
        <v>2467000</v>
      </c>
      <c r="I496" s="141">
        <f t="shared" si="25"/>
        <v>2467</v>
      </c>
      <c r="J496" s="141">
        <v>2467000</v>
      </c>
    </row>
    <row r="497" spans="1:10" ht="38.25">
      <c r="A497" s="99">
        <f t="shared" si="26"/>
        <v>485</v>
      </c>
      <c r="B497" s="144" t="s">
        <v>1277</v>
      </c>
      <c r="C497" s="148" t="s">
        <v>83</v>
      </c>
      <c r="D497" s="148" t="s">
        <v>284</v>
      </c>
      <c r="E497" s="148" t="s">
        <v>113</v>
      </c>
      <c r="F497" s="148" t="s">
        <v>101</v>
      </c>
      <c r="G497" s="141">
        <f t="shared" si="24"/>
        <v>2467</v>
      </c>
      <c r="H497" s="141">
        <v>2467000</v>
      </c>
      <c r="I497" s="141">
        <f t="shared" si="25"/>
        <v>2467</v>
      </c>
      <c r="J497" s="141">
        <v>2467000</v>
      </c>
    </row>
    <row r="498" spans="1:10" ht="12.75">
      <c r="A498" s="99">
        <f t="shared" si="26"/>
        <v>486</v>
      </c>
      <c r="B498" s="144" t="s">
        <v>1006</v>
      </c>
      <c r="C498" s="148" t="s">
        <v>83</v>
      </c>
      <c r="D498" s="148" t="s">
        <v>284</v>
      </c>
      <c r="E498" s="148" t="s">
        <v>480</v>
      </c>
      <c r="F498" s="148" t="s">
        <v>101</v>
      </c>
      <c r="G498" s="141">
        <f t="shared" si="24"/>
        <v>2467</v>
      </c>
      <c r="H498" s="141">
        <v>2467000</v>
      </c>
      <c r="I498" s="141">
        <f t="shared" si="25"/>
        <v>2467</v>
      </c>
      <c r="J498" s="141">
        <v>2467000</v>
      </c>
    </row>
    <row r="499" spans="1:10" ht="25.5">
      <c r="A499" s="99">
        <f t="shared" si="26"/>
        <v>487</v>
      </c>
      <c r="B499" s="144" t="s">
        <v>1010</v>
      </c>
      <c r="C499" s="148" t="s">
        <v>83</v>
      </c>
      <c r="D499" s="148" t="s">
        <v>284</v>
      </c>
      <c r="E499" s="148" t="s">
        <v>482</v>
      </c>
      <c r="F499" s="148" t="s">
        <v>101</v>
      </c>
      <c r="G499" s="141">
        <f t="shared" si="24"/>
        <v>1722.1</v>
      </c>
      <c r="H499" s="141">
        <v>1722100</v>
      </c>
      <c r="I499" s="141">
        <f t="shared" si="25"/>
        <v>1722.1</v>
      </c>
      <c r="J499" s="141">
        <v>1722100</v>
      </c>
    </row>
    <row r="500" spans="1:10" ht="25.5">
      <c r="A500" s="99">
        <f t="shared" si="26"/>
        <v>488</v>
      </c>
      <c r="B500" s="144" t="s">
        <v>1008</v>
      </c>
      <c r="C500" s="148" t="s">
        <v>83</v>
      </c>
      <c r="D500" s="148" t="s">
        <v>284</v>
      </c>
      <c r="E500" s="148" t="s">
        <v>482</v>
      </c>
      <c r="F500" s="148" t="s">
        <v>692</v>
      </c>
      <c r="G500" s="141">
        <f t="shared" si="24"/>
        <v>1611.75</v>
      </c>
      <c r="H500" s="141">
        <v>1611750</v>
      </c>
      <c r="I500" s="141">
        <f t="shared" si="25"/>
        <v>1611.75</v>
      </c>
      <c r="J500" s="141">
        <v>1611750</v>
      </c>
    </row>
    <row r="501" spans="1:10" ht="25.5">
      <c r="A501" s="99">
        <f t="shared" si="26"/>
        <v>489</v>
      </c>
      <c r="B501" s="144" t="s">
        <v>1011</v>
      </c>
      <c r="C501" s="148" t="s">
        <v>83</v>
      </c>
      <c r="D501" s="148" t="s">
        <v>284</v>
      </c>
      <c r="E501" s="148" t="s">
        <v>482</v>
      </c>
      <c r="F501" s="148" t="s">
        <v>693</v>
      </c>
      <c r="G501" s="141">
        <f t="shared" si="24"/>
        <v>110.35</v>
      </c>
      <c r="H501" s="141">
        <v>110350</v>
      </c>
      <c r="I501" s="141">
        <f t="shared" si="25"/>
        <v>110.35</v>
      </c>
      <c r="J501" s="141">
        <v>110350</v>
      </c>
    </row>
    <row r="502" spans="1:10" ht="25.5">
      <c r="A502" s="99">
        <f t="shared" si="26"/>
        <v>490</v>
      </c>
      <c r="B502" s="144" t="s">
        <v>1278</v>
      </c>
      <c r="C502" s="148" t="s">
        <v>83</v>
      </c>
      <c r="D502" s="148" t="s">
        <v>284</v>
      </c>
      <c r="E502" s="148" t="s">
        <v>484</v>
      </c>
      <c r="F502" s="148" t="s">
        <v>101</v>
      </c>
      <c r="G502" s="141">
        <f t="shared" si="24"/>
        <v>744.9</v>
      </c>
      <c r="H502" s="141">
        <v>744900</v>
      </c>
      <c r="I502" s="141">
        <f t="shared" si="25"/>
        <v>744.9</v>
      </c>
      <c r="J502" s="141">
        <v>744900</v>
      </c>
    </row>
    <row r="503" spans="1:10" ht="25.5">
      <c r="A503" s="99">
        <f t="shared" si="26"/>
        <v>491</v>
      </c>
      <c r="B503" s="144" t="s">
        <v>1008</v>
      </c>
      <c r="C503" s="148" t="s">
        <v>83</v>
      </c>
      <c r="D503" s="148" t="s">
        <v>284</v>
      </c>
      <c r="E503" s="148" t="s">
        <v>484</v>
      </c>
      <c r="F503" s="148" t="s">
        <v>692</v>
      </c>
      <c r="G503" s="141">
        <f t="shared" si="24"/>
        <v>744.9</v>
      </c>
      <c r="H503" s="141">
        <v>744900</v>
      </c>
      <c r="I503" s="141">
        <f t="shared" si="25"/>
        <v>744.9</v>
      </c>
      <c r="J503" s="141">
        <v>744900</v>
      </c>
    </row>
    <row r="504" spans="1:10" ht="12.75">
      <c r="A504" s="112">
        <f t="shared" si="26"/>
        <v>492</v>
      </c>
      <c r="B504" s="172" t="s">
        <v>241</v>
      </c>
      <c r="C504" s="172"/>
      <c r="D504" s="172"/>
      <c r="E504" s="172"/>
      <c r="F504" s="172"/>
      <c r="G504" s="109">
        <f t="shared" si="24"/>
        <v>791662.95</v>
      </c>
      <c r="H504" s="109">
        <v>791662950</v>
      </c>
      <c r="I504" s="109">
        <f t="shared" si="25"/>
        <v>820160.93</v>
      </c>
      <c r="J504" s="109">
        <v>820160930</v>
      </c>
    </row>
  </sheetData>
  <sheetProtection/>
  <autoFilter ref="A11:J504"/>
  <mergeCells count="8">
    <mergeCell ref="B504:F504"/>
    <mergeCell ref="C10:C11"/>
    <mergeCell ref="A8:I8"/>
    <mergeCell ref="A10:A11"/>
    <mergeCell ref="B10:B11"/>
    <mergeCell ref="D10:D11"/>
    <mergeCell ref="E10:E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2013-12-27T04:20:20Z</cp:lastPrinted>
  <dcterms:created xsi:type="dcterms:W3CDTF">2009-04-03T07:50:46Z</dcterms:created>
  <dcterms:modified xsi:type="dcterms:W3CDTF">2013-12-27T04:23:11Z</dcterms:modified>
  <cp:category/>
  <cp:version/>
  <cp:contentType/>
  <cp:contentStatus/>
</cp:coreProperties>
</file>